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94" activeTab="0"/>
  </bookViews>
  <sheets>
    <sheet name="faqja e pare" sheetId="1" r:id="rId1"/>
    <sheet name="AKTIVET" sheetId="2" r:id="rId2"/>
    <sheet name="DETYRIMET DHE KAPITALI" sheetId="3" r:id="rId3"/>
    <sheet name="Pasq. te ardhura shpenzime" sheetId="4" r:id="rId4"/>
    <sheet name="Cash flow direkte" sheetId="5" r:id="rId5"/>
    <sheet name="pasqyra e ndrysh.te kapitalit" sheetId="6" r:id="rId6"/>
  </sheets>
  <definedNames/>
  <calcPr fullCalcOnLoad="1"/>
</workbook>
</file>

<file path=xl/sharedStrings.xml><?xml version="1.0" encoding="utf-8"?>
<sst xmlns="http://schemas.openxmlformats.org/spreadsheetml/2006/main" count="265" uniqueCount="211">
  <si>
    <t>Shumat shprehen ne leke, perndryshe shkruhet</t>
  </si>
  <si>
    <t>AKTIVET</t>
  </si>
  <si>
    <t>Shenime</t>
  </si>
  <si>
    <t>I</t>
  </si>
  <si>
    <t>Aktivet Monetare</t>
  </si>
  <si>
    <t>Derivative dhe aktive te mbajtura per tregtim</t>
  </si>
  <si>
    <t>i</t>
  </si>
  <si>
    <t>ii</t>
  </si>
  <si>
    <t>Totali  2</t>
  </si>
  <si>
    <t>Aktive te tjera financiare afat-shkurtera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</si>
  <si>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</si>
  <si>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</si>
  <si>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</si>
  <si>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</si>
  <si>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</si>
  <si>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</si>
  <si>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Totali  3</t>
  </si>
  <si>
    <t>Inventari</t>
  </si>
  <si>
    <t>Lendet e para</t>
  </si>
  <si>
    <t>Prodhim ne proces</t>
  </si>
  <si>
    <t>Produkte te gatshme</t>
  </si>
  <si>
    <t>Mallra per rishitje</t>
  </si>
  <si>
    <t>v</t>
  </si>
  <si>
    <t>Totali 4</t>
  </si>
  <si>
    <t>Aktivet biologjike afat-shkurtera</t>
  </si>
  <si>
    <t>Aktivet afatshkurtera te mbajtura per shitje</t>
  </si>
  <si>
    <t>Parapagimet dhe shpenzimet e shtyra</t>
  </si>
  <si>
    <t>II</t>
  </si>
  <si>
    <t>Aktivet afatgjata</t>
  </si>
  <si>
    <t>Investimet financiare afatgjata</t>
  </si>
  <si>
    <t>Pjesemarrje te tjera ne njesi te kontrolluara</t>
  </si>
  <si>
    <t>Aksione dhe investime te tjera ne pjesemarrje</t>
  </si>
  <si>
    <t>Aksione dhe letra te tjera me vlere</t>
  </si>
  <si>
    <t>Llogari/Kerkesa te arketueshme afatgjata</t>
  </si>
  <si>
    <t>Totali  1</t>
  </si>
  <si>
    <t>Aktivet afatgjata materiale</t>
  </si>
  <si>
    <t>Toka</t>
  </si>
  <si>
    <t>Ndertesa</t>
  </si>
  <si>
    <t>Makineri dhe paisje</t>
  </si>
  <si>
    <t>Aktive te tjera afatgjata materiale (me vlere kontabile)</t>
  </si>
  <si>
    <t>Aktivet biologjike afat-gjata</t>
  </si>
  <si>
    <t>Aktivet afatgjata jomateriale</t>
  </si>
  <si>
    <t>Emri i mire</t>
  </si>
  <si>
    <t>Shpenzimet e zhvillimit</t>
  </si>
  <si>
    <t>Aktive te tjera afatgjata jomateriale</t>
  </si>
  <si>
    <t>Totali  4</t>
  </si>
  <si>
    <t>Kapital aksionar i papaguar</t>
  </si>
  <si>
    <t>Aktive te tjera afatgjata</t>
  </si>
  <si>
    <t>Totali i Aktiveve Afatshkurtera  (I)  (1-7)</t>
  </si>
  <si>
    <t>Totali i Aktiveve Afatgjata  (II)  (1-6)</t>
  </si>
  <si>
    <t>Derivativet</t>
  </si>
  <si>
    <t>Aktivet e mbajtura per tregtim</t>
  </si>
  <si>
    <t>TOTALI I AKTIVEVE ( I + II )</t>
  </si>
  <si>
    <t>DETYRIMET DHE KAPITALI</t>
  </si>
  <si>
    <t>Detyrimet Afatshkurtera</t>
  </si>
  <si>
    <t>Huamarrjet</t>
  </si>
  <si>
    <t>Huat dhe obligacionet afatshkurtera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</si>
  <si>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</si>
  <si>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</si>
  <si>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</si>
  <si>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</si>
  <si>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</si>
  <si>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 tatimore</t>
  </si>
  <si>
    <t>Hua te tjera</t>
  </si>
  <si>
    <t>Parapagimet e arketuara</t>
  </si>
  <si>
    <t>Grantet dhe te ardhurat e shtyra</t>
  </si>
  <si>
    <t>Provizionet afatshkurtera</t>
  </si>
  <si>
    <t>Totali i detyrimeve afatshkurtera  (I) (1-5)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</si>
  <si>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</si>
  <si>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</si>
  <si>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</si>
  <si>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</si>
  <si>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</si>
  <si>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 afatgjata</t>
  </si>
  <si>
    <t>Totali i detyrimeve Afatgjata  (II)  (1-4)</t>
  </si>
  <si>
    <t>III</t>
  </si>
  <si>
    <t>Kapitali</t>
  </si>
  <si>
    <t>Aksionet e pakices (perdoret vetem per pasqyrat financiare te konsoliduara)</t>
  </si>
  <si>
    <t>Kapitali qe i perket aksionereve te shoqerise meme (perdoret vetem ne PF te konsiliduara)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</si>
  <si>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</si>
  <si>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</si>
  <si>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</si>
  <si>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</si>
  <si>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</si>
  <si>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</si>
  <si>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</si>
  <si>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</si>
  <si>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(III)</t>
  </si>
  <si>
    <t>TOTALI I DETYRIMEVE KAPITALIT (I+II+III)</t>
  </si>
  <si>
    <t>TOTALI I DETYRIMEVE</t>
  </si>
  <si>
    <t>nr</t>
  </si>
  <si>
    <t>Pershkrimi i elementeve</t>
  </si>
  <si>
    <t>Viti ushtrimor</t>
  </si>
  <si>
    <t>Viti paraardhes</t>
  </si>
  <si>
    <t>Shitjet neto</t>
  </si>
  <si>
    <t>Te ardhurat e tjera nga veprimtarite e shfrytezimit</t>
  </si>
  <si>
    <t>Ndryshimet ne inventarin e produkteve te gatshme dhe prodhimit ne proces.</t>
  </si>
  <si>
    <t>Pagat e personelit</t>
  </si>
  <si>
    <t>Amortizimi dhe zhvleresimet</t>
  </si>
  <si>
    <t>Te ardhurat dhe shpenzimet nga pjesemarrjet</t>
  </si>
  <si>
    <t>Fitimet (humbjet) nga kursi i kembimit</t>
  </si>
  <si>
    <t>Te ardhura dhe shpenzime te tjera financiare</t>
  </si>
  <si>
    <t>Shpenzimet e tatimit mbi fitimin</t>
  </si>
  <si>
    <t>Emetimi i kapitalit aksionar</t>
  </si>
  <si>
    <t>Mjetet monetare ne fillim te periudhes kontabel</t>
  </si>
  <si>
    <t>Mjetet monetare ne fund te perudhes kontabel</t>
  </si>
  <si>
    <t>Kapitali aksionar qe i perket aksionareve te shoqerise meme</t>
  </si>
  <si>
    <t>Rezerva statutore dhe ligjore</t>
  </si>
  <si>
    <t>Rezerva te konvertimit te monedhave te huaja</t>
  </si>
  <si>
    <t>fitimi i pashperndare</t>
  </si>
  <si>
    <t>shuma te parashikuara per rreziqe</t>
  </si>
  <si>
    <t>Totali</t>
  </si>
  <si>
    <t>Efekti i ndryshimeve ne politikat kontabel</t>
  </si>
  <si>
    <t>Pozicioni i rregulluar</t>
  </si>
  <si>
    <t>Fitimi neto i periudhes kontabel</t>
  </si>
  <si>
    <t>Dividentet e paguar/deklaruar</t>
  </si>
  <si>
    <t>Transferime ne rezerven e detyrueshme ligjore</t>
  </si>
  <si>
    <t>Transferime ne rezerven e detyrueshme statutore</t>
  </si>
  <si>
    <t>Transferime ne rezerva te tjera</t>
  </si>
  <si>
    <t>Rezerva rivleresimi i AAGJ</t>
  </si>
  <si>
    <t>Transferim ne detyrimet</t>
  </si>
  <si>
    <t>Blerje aksionesh thesari</t>
  </si>
  <si>
    <t>Terheqje kapitali per zvogelim</t>
  </si>
  <si>
    <t>Aksionet e thesarit</t>
  </si>
  <si>
    <t>Aktivet Afatshkurtra</t>
  </si>
  <si>
    <t>Totali i Shpenzimeve (5-8)</t>
  </si>
  <si>
    <t>Fitimi apo humbja nga veprimtaria kryesore (1+2+3-(5-8)</t>
  </si>
  <si>
    <t>Pasqyra e fluksit monetar - Metoda direkte</t>
  </si>
  <si>
    <t>Interes I paguar</t>
  </si>
  <si>
    <t>Interes I arketuar</t>
  </si>
  <si>
    <t>Fluksi monetar nga aktivitetet financiare</t>
  </si>
  <si>
    <t>Pagesat e detyrimeve te pagesave te qirave financiare</t>
  </si>
  <si>
    <t>Dividente te paguar</t>
  </si>
  <si>
    <t>Rritja / Renia neto e mjeteve monetare</t>
  </si>
  <si>
    <t>Efekte te ndryshimeve te kurseve te kembimit gjate konsolidimit</t>
  </si>
  <si>
    <t>A</t>
  </si>
  <si>
    <t>B</t>
  </si>
  <si>
    <t>C</t>
  </si>
  <si>
    <t xml:space="preserve">     Emertimi dhe Forma ligjore</t>
  </si>
  <si>
    <t xml:space="preserve">     NIPT-i</t>
  </si>
  <si>
    <t xml:space="preserve">     Adresa e Selise</t>
  </si>
  <si>
    <t>TIRANE</t>
  </si>
  <si>
    <t xml:space="preserve">    Data e krijimit</t>
  </si>
  <si>
    <t xml:space="preserve">    Nr.i Regjistrit Tregtar</t>
  </si>
  <si>
    <t xml:space="preserve">    Veprimtaria Kryesore</t>
  </si>
  <si>
    <t>PASQYRAT FINANCIARE</t>
  </si>
  <si>
    <t>(Ne zbatim te Standartit Kombetar te Kontabilitetit nr.2  dhe Ligjit Nr.9228, Date 29.04.2004
 "Per Kontabilitetin dhe Pasqyrat Financiare")</t>
  </si>
  <si>
    <t>PO</t>
  </si>
  <si>
    <t>Pasqyrat Financiare jane te shprehura ne</t>
  </si>
  <si>
    <t>LEKE</t>
  </si>
  <si>
    <t>Periudha Kontabel e Pasqyrave Financiare</t>
  </si>
  <si>
    <t xml:space="preserve">Pasqyrat financiare jane miratuar nga Administratori me date </t>
  </si>
  <si>
    <t>Administrator</t>
  </si>
  <si>
    <t>Pasqyrat Financiare jane Individuale</t>
  </si>
  <si>
    <t>Derivativet ( vlera negative)</t>
  </si>
  <si>
    <t>Materialet e Konsumuara</t>
  </si>
  <si>
    <t>Kosto e Punes</t>
  </si>
  <si>
    <t>a</t>
  </si>
  <si>
    <t>b</t>
  </si>
  <si>
    <t>Sigurimet shoqerore dhe shendetsore</t>
  </si>
  <si>
    <t>Shuma (a,b)</t>
  </si>
  <si>
    <t>Shpenzime te tjera</t>
  </si>
  <si>
    <t>Te ardhura dhe shpenzimet financiare nga</t>
  </si>
  <si>
    <t>Investime te tjera financiare afatgjata</t>
  </si>
  <si>
    <t>Interesi</t>
  </si>
  <si>
    <t>c</t>
  </si>
  <si>
    <t>d</t>
  </si>
  <si>
    <t>Totali (a-d)</t>
  </si>
  <si>
    <t>Totali I te Ardhurave dhe Shpenzimeve financiare</t>
  </si>
  <si>
    <t xml:space="preserve">Fitimi (humbja) para tatimit </t>
  </si>
  <si>
    <t xml:space="preserve">Fitimi (humbja) neto i vitit financiar </t>
  </si>
  <si>
    <t>Elemente te pasqyrave te konsoliduara</t>
  </si>
  <si>
    <t>Te ardhurat dhe shpenzimet nga njesite e konstrolluara</t>
  </si>
  <si>
    <t>Fluksi  I parave nga veprimtarite e shfrytezimit</t>
  </si>
  <si>
    <t>Parate e arketuara nga klientet</t>
  </si>
  <si>
    <t>Parate te ardhura/paguara nga veprimtarite</t>
  </si>
  <si>
    <t>Shuma (Para neto nga veprimtarite e shfrytezimit)</t>
  </si>
  <si>
    <t>Fluksi I parave nga veprimtarite investuese</t>
  </si>
  <si>
    <t>Pagese per blerje te kompanive te kontrolluara</t>
  </si>
  <si>
    <t>Pagese per blerje e aktiveve aftagjata materiale</t>
  </si>
  <si>
    <t xml:space="preserve">Arketimet nga shitja e pajisjeve </t>
  </si>
  <si>
    <t>Para neto te perdorura ne veprimtarite investuese</t>
  </si>
  <si>
    <t>Arketime nga emetimi I kapitalit aksionar</t>
  </si>
  <si>
    <t>Arketime nga huamarrje afatgjata</t>
  </si>
  <si>
    <t>Paraja neto e perdorur ne veprimtarite financiare</t>
  </si>
  <si>
    <t>Gjoka Konstruksion ENERGJI  shpk</t>
  </si>
  <si>
    <t>L 01815004 G</t>
  </si>
  <si>
    <t>Elvis GJOKA</t>
  </si>
  <si>
    <t xml:space="preserve">Zbatim I kontrates koncesionare me autoritetin </t>
  </si>
  <si>
    <t xml:space="preserve">Kontraktues </t>
  </si>
  <si>
    <t>31.12.2010</t>
  </si>
  <si>
    <t xml:space="preserve">Parapagesat per furnizime </t>
  </si>
  <si>
    <t>Nga 01.01.2011</t>
  </si>
  <si>
    <t>Deri 31.12.2011</t>
  </si>
  <si>
    <t xml:space="preserve">Ekonomisti </t>
  </si>
  <si>
    <t>Pasqyrat financiare per periudhen ushtrimore qe mbyllet me 31.12.2011 dhe shenimet shpjeguese</t>
  </si>
  <si>
    <t>1. Pasqyra e Bilancit Kontabel me 31 Dhjetor 2011</t>
  </si>
  <si>
    <t>2. Pasqyra e te Ardhurave dhe Shpenzimeve te Periudhes 01 Janar deri me 31 Dhjetor 2011</t>
  </si>
  <si>
    <t>31.12.2011</t>
  </si>
  <si>
    <t>3. Pasqyra e Flukseve Monetare per Periudhen 01 Janar deri me 31 Dhjetor 2011</t>
  </si>
  <si>
    <t xml:space="preserve">Te Pacaktuara </t>
  </si>
  <si>
    <t>Tatim mbi fitimin i paguar (Tap + Taksa Bashkie)</t>
  </si>
  <si>
    <t>Parate e paguara ndaj furnitoreve dhe punonjesve (paga)</t>
  </si>
  <si>
    <t>Dividentet e Arketuar ( Kalim fonde nga Aksioneri )</t>
  </si>
  <si>
    <t>Pagesa te pacaktuara  ( komisione te paguara)</t>
  </si>
  <si>
    <t>Pasqyra e ndryshimit te Kapitalit gjate periudhes 01 Janar 2011 deri me 31 Dhjetor 2011</t>
  </si>
  <si>
    <t xml:space="preserve">   Pasqyrat financiare per periudhen ushtrimore qe mbyllet me 31.12.2011 dhe shenimet shpjeguese</t>
  </si>
  <si>
    <t>30.03.2012</t>
  </si>
  <si>
    <t>Viti 2011</t>
  </si>
  <si>
    <t>Pozicioni me 31 Dhjetor 2010</t>
  </si>
  <si>
    <t>Pozicioni me 31 Dhjetor 2011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</si>
</sst>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_-* #,##0.0_-;\-* #,##0.0_-;_-* &quot;-&quot;??_-;_-@_-"/>
    <numFmt numFmtId="176" formatCode="_-* #,##0_-;\-* #,##0_-;_-* &quot;-&quot;??_-;_-@_-"/>
  </numFmts>
  <fonts count="6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2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/>
      <bottom/>
    </border>
    <border>
      <left>
        <color indexed="63"/>
      </left>
      <right style="double"/>
      <top/>
      <bottom/>
    </border>
    <border>
      <left/>
      <right/>
      <top style="thin"/>
      <bottom/>
    </border>
    <border>
      <left style="double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double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33" xfId="0" applyNumberFormat="1" applyFont="1" applyBorder="1" applyAlignment="1">
      <alignment/>
    </xf>
    <xf numFmtId="0" fontId="1" fillId="0" borderId="2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4" fillId="34" borderId="34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34" borderId="24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1" fillId="0" borderId="17" xfId="0" applyFont="1" applyBorder="1" applyAlignment="1">
      <alignment vertical="center"/>
    </xf>
    <xf numFmtId="0" fontId="0" fillId="0" borderId="36" xfId="0" applyBorder="1" applyAlignment="1">
      <alignment/>
    </xf>
    <xf numFmtId="0" fontId="4" fillId="33" borderId="37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36" xfId="0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3" fontId="1" fillId="35" borderId="20" xfId="0" applyNumberFormat="1" applyFont="1" applyFill="1" applyBorder="1" applyAlignment="1">
      <alignment/>
    </xf>
    <xf numFmtId="3" fontId="1" fillId="35" borderId="39" xfId="0" applyNumberFormat="1" applyFont="1" applyFill="1" applyBorder="1" applyAlignment="1">
      <alignment/>
    </xf>
    <xf numFmtId="3" fontId="4" fillId="35" borderId="28" xfId="0" applyNumberFormat="1" applyFont="1" applyFill="1" applyBorder="1" applyAlignment="1">
      <alignment/>
    </xf>
    <xf numFmtId="3" fontId="4" fillId="35" borderId="40" xfId="0" applyNumberFormat="1" applyFont="1" applyFill="1" applyBorder="1" applyAlignment="1">
      <alignment/>
    </xf>
    <xf numFmtId="3" fontId="4" fillId="35" borderId="30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4" fillId="35" borderId="41" xfId="0" applyNumberFormat="1" applyFont="1" applyFill="1" applyBorder="1" applyAlignment="1">
      <alignment/>
    </xf>
    <xf numFmtId="3" fontId="4" fillId="35" borderId="23" xfId="0" applyNumberFormat="1" applyFont="1" applyFill="1" applyBorder="1" applyAlignment="1">
      <alignment/>
    </xf>
    <xf numFmtId="3" fontId="4" fillId="35" borderId="39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0" fontId="0" fillId="0" borderId="26" xfId="0" applyFont="1" applyBorder="1" applyAlignment="1">
      <alignment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3" fontId="1" fillId="35" borderId="18" xfId="0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35" borderId="40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1" fillId="0" borderId="0" xfId="0" applyNumberFormat="1" applyFont="1" applyAlignment="1">
      <alignment/>
    </xf>
    <xf numFmtId="0" fontId="1" fillId="0" borderId="48" xfId="0" applyFont="1" applyBorder="1" applyAlignment="1">
      <alignment vertical="center" wrapText="1"/>
    </xf>
    <xf numFmtId="3" fontId="1" fillId="35" borderId="20" xfId="0" applyNumberFormat="1" applyFont="1" applyFill="1" applyBorder="1" applyAlignment="1">
      <alignment vertical="center"/>
    </xf>
    <xf numFmtId="3" fontId="1" fillId="35" borderId="39" xfId="0" applyNumberFormat="1" applyFont="1" applyFill="1" applyBorder="1" applyAlignment="1">
      <alignment vertical="center"/>
    </xf>
    <xf numFmtId="3" fontId="12" fillId="35" borderId="49" xfId="0" applyNumberFormat="1" applyFont="1" applyFill="1" applyBorder="1" applyAlignment="1">
      <alignment vertical="center"/>
    </xf>
    <xf numFmtId="176" fontId="9" fillId="0" borderId="0" xfId="42" applyNumberFormat="1" applyFont="1" applyAlignment="1">
      <alignment/>
    </xf>
    <xf numFmtId="176" fontId="10" fillId="0" borderId="0" xfId="42" applyNumberFormat="1" applyFont="1" applyAlignment="1">
      <alignment/>
    </xf>
    <xf numFmtId="172" fontId="10" fillId="0" borderId="25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 wrapText="1"/>
    </xf>
    <xf numFmtId="0" fontId="1" fillId="0" borderId="26" xfId="0" applyFont="1" applyBorder="1" applyAlignment="1">
      <alignment/>
    </xf>
    <xf numFmtId="3" fontId="13" fillId="0" borderId="22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1" fillId="0" borderId="50" xfId="0" applyNumberFormat="1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1" xfId="0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0" xfId="42" applyNumberFormat="1" applyFont="1" applyAlignment="1">
      <alignment vertical="center"/>
    </xf>
    <xf numFmtId="176" fontId="0" fillId="0" borderId="36" xfId="42" applyNumberFormat="1" applyFont="1" applyBorder="1" applyAlignment="1">
      <alignment vertical="center"/>
    </xf>
    <xf numFmtId="176" fontId="1" fillId="0" borderId="49" xfId="42" applyNumberFormat="1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20" fillId="0" borderId="26" xfId="0" applyNumberFormat="1" applyFont="1" applyBorder="1" applyAlignment="1">
      <alignment/>
    </xf>
    <xf numFmtId="3" fontId="9" fillId="0" borderId="26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4" fillId="0" borderId="26" xfId="0" applyFont="1" applyBorder="1" applyAlignment="1">
      <alignment vertical="center" wrapText="1"/>
    </xf>
    <xf numFmtId="0" fontId="4" fillId="33" borderId="53" xfId="0" applyFont="1" applyFill="1" applyBorder="1" applyAlignment="1">
      <alignment horizontal="center" vertical="center"/>
    </xf>
    <xf numFmtId="0" fontId="4" fillId="0" borderId="45" xfId="0" applyFont="1" applyBorder="1" applyAlignment="1">
      <alignment/>
    </xf>
    <xf numFmtId="0" fontId="9" fillId="0" borderId="46" xfId="0" applyFont="1" applyBorder="1" applyAlignment="1">
      <alignment vertical="center" wrapText="1"/>
    </xf>
    <xf numFmtId="0" fontId="4" fillId="0" borderId="46" xfId="0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54" xfId="0" applyFont="1" applyBorder="1" applyAlignment="1">
      <alignment/>
    </xf>
    <xf numFmtId="0" fontId="4" fillId="0" borderId="55" xfId="0" applyFont="1" applyBorder="1" applyAlignment="1">
      <alignment/>
    </xf>
    <xf numFmtId="3" fontId="4" fillId="0" borderId="0" xfId="0" applyNumberFormat="1" applyFont="1" applyAlignment="1">
      <alignment/>
    </xf>
    <xf numFmtId="0" fontId="21" fillId="0" borderId="0" xfId="57" applyFont="1">
      <alignment/>
      <protection/>
    </xf>
    <xf numFmtId="0" fontId="22" fillId="0" borderId="56" xfId="57" applyFont="1" applyBorder="1">
      <alignment/>
      <protection/>
    </xf>
    <xf numFmtId="0" fontId="22" fillId="0" borderId="57" xfId="57" applyFont="1" applyBorder="1">
      <alignment/>
      <protection/>
    </xf>
    <xf numFmtId="0" fontId="22" fillId="0" borderId="58" xfId="57" applyFont="1" applyBorder="1">
      <alignment/>
      <protection/>
    </xf>
    <xf numFmtId="0" fontId="23" fillId="0" borderId="59" xfId="57" applyFont="1" applyBorder="1">
      <alignment/>
      <protection/>
    </xf>
    <xf numFmtId="0" fontId="23" fillId="0" borderId="0" xfId="57" applyFont="1" applyBorder="1">
      <alignment/>
      <protection/>
    </xf>
    <xf numFmtId="0" fontId="24" fillId="0" borderId="36" xfId="57" applyFont="1" applyBorder="1">
      <alignment/>
      <protection/>
    </xf>
    <xf numFmtId="0" fontId="24" fillId="0" borderId="0" xfId="57" applyFont="1" applyBorder="1">
      <alignment/>
      <protection/>
    </xf>
    <xf numFmtId="0" fontId="22" fillId="0" borderId="60" xfId="57" applyFont="1" applyBorder="1">
      <alignment/>
      <protection/>
    </xf>
    <xf numFmtId="0" fontId="25" fillId="0" borderId="0" xfId="0" applyFont="1" applyAlignment="1">
      <alignment/>
    </xf>
    <xf numFmtId="0" fontId="22" fillId="0" borderId="59" xfId="57" applyFont="1" applyBorder="1">
      <alignment/>
      <protection/>
    </xf>
    <xf numFmtId="0" fontId="22" fillId="0" borderId="0" xfId="57" applyFont="1" applyBorder="1">
      <alignment/>
      <protection/>
    </xf>
    <xf numFmtId="0" fontId="24" fillId="0" borderId="0" xfId="57" applyFont="1" applyBorder="1" applyAlignment="1">
      <alignment/>
      <protection/>
    </xf>
    <xf numFmtId="0" fontId="24" fillId="0" borderId="60" xfId="57" applyFont="1" applyBorder="1" applyAlignment="1">
      <alignment/>
      <protection/>
    </xf>
    <xf numFmtId="0" fontId="22" fillId="0" borderId="36" xfId="57" applyFont="1" applyBorder="1">
      <alignment/>
      <protection/>
    </xf>
    <xf numFmtId="0" fontId="24" fillId="0" borderId="61" xfId="57" applyFont="1" applyBorder="1">
      <alignment/>
      <protection/>
    </xf>
    <xf numFmtId="0" fontId="22" fillId="0" borderId="61" xfId="57" applyFont="1" applyBorder="1">
      <alignment/>
      <protection/>
    </xf>
    <xf numFmtId="0" fontId="22" fillId="0" borderId="62" xfId="57" applyFont="1" applyBorder="1">
      <alignment/>
      <protection/>
    </xf>
    <xf numFmtId="0" fontId="22" fillId="0" borderId="63" xfId="57" applyFont="1" applyBorder="1">
      <alignment/>
      <protection/>
    </xf>
    <xf numFmtId="0" fontId="22" fillId="0" borderId="64" xfId="57" applyFont="1" applyBorder="1">
      <alignment/>
      <protection/>
    </xf>
    <xf numFmtId="3" fontId="20" fillId="0" borderId="54" xfId="0" applyNumberFormat="1" applyFont="1" applyBorder="1" applyAlignment="1">
      <alignment/>
    </xf>
    <xf numFmtId="0" fontId="1" fillId="0" borderId="28" xfId="0" applyFont="1" applyBorder="1" applyAlignment="1">
      <alignment vertical="center" wrapText="1"/>
    </xf>
    <xf numFmtId="0" fontId="1" fillId="0" borderId="27" xfId="0" applyFont="1" applyBorder="1" applyAlignment="1">
      <alignment/>
    </xf>
    <xf numFmtId="37" fontId="9" fillId="0" borderId="26" xfId="0" applyNumberFormat="1" applyFont="1" applyBorder="1" applyAlignment="1">
      <alignment vertical="center"/>
    </xf>
    <xf numFmtId="37" fontId="4" fillId="0" borderId="26" xfId="0" applyNumberFormat="1" applyFont="1" applyBorder="1" applyAlignment="1">
      <alignment vertical="center"/>
    </xf>
    <xf numFmtId="37" fontId="9" fillId="0" borderId="19" xfId="0" applyNumberFormat="1" applyFont="1" applyBorder="1" applyAlignment="1">
      <alignment vertical="center"/>
    </xf>
    <xf numFmtId="37" fontId="4" fillId="0" borderId="19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37" fontId="1" fillId="0" borderId="13" xfId="0" applyNumberFormat="1" applyFont="1" applyFill="1" applyBorder="1" applyAlignment="1">
      <alignment vertical="center"/>
    </xf>
    <xf numFmtId="37" fontId="1" fillId="35" borderId="13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1" fillId="35" borderId="26" xfId="0" applyNumberFormat="1" applyFont="1" applyFill="1" applyBorder="1" applyAlignment="1">
      <alignment vertical="center"/>
    </xf>
    <xf numFmtId="176" fontId="1" fillId="0" borderId="65" xfId="42" applyNumberFormat="1" applyFont="1" applyFill="1" applyBorder="1" applyAlignment="1">
      <alignment vertical="center"/>
    </xf>
    <xf numFmtId="37" fontId="1" fillId="35" borderId="54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1" fillId="0" borderId="65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0" fontId="1" fillId="35" borderId="24" xfId="0" applyFont="1" applyFill="1" applyBorder="1" applyAlignment="1">
      <alignment vertical="center" wrapText="1"/>
    </xf>
    <xf numFmtId="3" fontId="1" fillId="35" borderId="28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17" xfId="0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1" fillId="35" borderId="27" xfId="0" applyFont="1" applyFill="1" applyBorder="1" applyAlignment="1">
      <alignment vertical="center" wrapText="1"/>
    </xf>
    <xf numFmtId="0" fontId="1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1" fillId="35" borderId="18" xfId="0" applyNumberFormat="1" applyFont="1" applyFill="1" applyBorder="1" applyAlignment="1">
      <alignment vertical="center"/>
    </xf>
    <xf numFmtId="3" fontId="13" fillId="0" borderId="23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76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1" fillId="35" borderId="19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37" fontId="1" fillId="0" borderId="18" xfId="0" applyNumberFormat="1" applyFont="1" applyFill="1" applyBorder="1" applyAlignment="1">
      <alignment vertical="center"/>
    </xf>
    <xf numFmtId="37" fontId="1" fillId="35" borderId="77" xfId="0" applyNumberFormat="1" applyFont="1" applyFill="1" applyBorder="1" applyAlignment="1">
      <alignment vertical="center"/>
    </xf>
    <xf numFmtId="37" fontId="0" fillId="0" borderId="0" xfId="0" applyNumberFormat="1" applyAlignment="1">
      <alignment vertical="center"/>
    </xf>
    <xf numFmtId="3" fontId="0" fillId="0" borderId="36" xfId="0" applyNumberFormat="1" applyBorder="1" applyAlignment="1">
      <alignment/>
    </xf>
    <xf numFmtId="0" fontId="26" fillId="0" borderId="0" xfId="57" applyFont="1" applyBorder="1">
      <alignment/>
      <protection/>
    </xf>
    <xf numFmtId="0" fontId="26" fillId="0" borderId="36" xfId="57" applyFont="1" applyBorder="1">
      <alignment/>
      <protection/>
    </xf>
    <xf numFmtId="37" fontId="4" fillId="35" borderId="26" xfId="0" applyNumberFormat="1" applyFont="1" applyFill="1" applyBorder="1" applyAlignment="1">
      <alignment vertical="center"/>
    </xf>
    <xf numFmtId="0" fontId="24" fillId="0" borderId="59" xfId="57" applyFont="1" applyBorder="1">
      <alignment/>
      <protection/>
    </xf>
    <xf numFmtId="0" fontId="22" fillId="0" borderId="78" xfId="57" applyFont="1" applyBorder="1">
      <alignment/>
      <protection/>
    </xf>
    <xf numFmtId="37" fontId="1" fillId="0" borderId="19" xfId="0" applyNumberFormat="1" applyFont="1" applyBorder="1" applyAlignment="1">
      <alignment/>
    </xf>
    <xf numFmtId="172" fontId="1" fillId="0" borderId="29" xfId="0" applyNumberFormat="1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37" fontId="1" fillId="36" borderId="13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79" xfId="0" applyFont="1" applyBorder="1" applyAlignment="1">
      <alignment horizontal="left" vertical="center" wrapText="1"/>
    </xf>
    <xf numFmtId="3" fontId="20" fillId="0" borderId="19" xfId="0" applyNumberFormat="1" applyFont="1" applyBorder="1" applyAlignment="1">
      <alignment/>
    </xf>
    <xf numFmtId="37" fontId="4" fillId="35" borderId="19" xfId="0" applyNumberFormat="1" applyFont="1" applyFill="1" applyBorder="1" applyAlignment="1">
      <alignment vertical="center"/>
    </xf>
    <xf numFmtId="3" fontId="20" fillId="0" borderId="77" xfId="0" applyNumberFormat="1" applyFont="1" applyBorder="1" applyAlignment="1">
      <alignment/>
    </xf>
    <xf numFmtId="3" fontId="1" fillId="0" borderId="14" xfId="0" applyNumberFormat="1" applyFont="1" applyBorder="1" applyAlignment="1">
      <alignment vertical="center"/>
    </xf>
    <xf numFmtId="176" fontId="1" fillId="0" borderId="16" xfId="42" applyNumberFormat="1" applyFont="1" applyBorder="1" applyAlignment="1">
      <alignment vertical="center"/>
    </xf>
    <xf numFmtId="3" fontId="1" fillId="36" borderId="33" xfId="0" applyNumberFormat="1" applyFont="1" applyFill="1" applyBorder="1" applyAlignment="1">
      <alignment vertical="center"/>
    </xf>
    <xf numFmtId="0" fontId="24" fillId="0" borderId="59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24" fillId="0" borderId="60" xfId="57" applyFont="1" applyBorder="1" applyAlignment="1">
      <alignment horizontal="center"/>
      <protection/>
    </xf>
    <xf numFmtId="0" fontId="23" fillId="0" borderId="59" xfId="57" applyFont="1" applyBorder="1" applyAlignment="1">
      <alignment horizontal="center" wrapText="1"/>
      <protection/>
    </xf>
    <xf numFmtId="0" fontId="23" fillId="0" borderId="0" xfId="57" applyFont="1" applyBorder="1" applyAlignment="1">
      <alignment horizontal="center" wrapText="1"/>
      <protection/>
    </xf>
    <xf numFmtId="0" fontId="23" fillId="0" borderId="60" xfId="57" applyFont="1" applyBorder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8" fillId="0" borderId="80" xfId="0" applyFont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82" xfId="0" applyFont="1" applyBorder="1" applyAlignment="1">
      <alignment horizontal="center" vertical="center" wrapText="1"/>
    </xf>
    <xf numFmtId="0" fontId="0" fillId="0" borderId="83" xfId="0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2"/>
  <sheetViews>
    <sheetView tabSelected="1" zoomScalePageLayoutView="0" workbookViewId="0" topLeftCell="B10">
      <selection activeCell="E22" sqref="E22:G22"/>
    </sheetView>
  </sheetViews>
  <sheetFormatPr defaultColWidth="9.00390625" defaultRowHeight="12.75"/>
  <cols>
    <col min="1" max="1" width="2.00390625" style="167" hidden="1" customWidth="1"/>
    <col min="2" max="2" width="7.7109375" style="167" customWidth="1"/>
    <col min="3" max="3" width="9.00390625" style="167" customWidth="1"/>
    <col min="4" max="4" width="12.57421875" style="167" customWidth="1"/>
    <col min="5" max="5" width="15.57421875" style="167" customWidth="1"/>
    <col min="6" max="6" width="9.00390625" style="167" customWidth="1"/>
    <col min="7" max="7" width="14.28125" style="167" customWidth="1"/>
    <col min="8" max="9" width="9.00390625" style="167" customWidth="1"/>
    <col min="10" max="10" width="6.57421875" style="167" customWidth="1"/>
    <col min="11" max="11" width="4.57421875" style="167" customWidth="1"/>
    <col min="12" max="12" width="3.00390625" style="167" customWidth="1"/>
    <col min="13" max="13" width="2.140625" style="167" customWidth="1"/>
    <col min="14" max="14" width="3.140625" style="167" customWidth="1"/>
    <col min="15" max="16384" width="9.00390625" style="167" customWidth="1"/>
  </cols>
  <sheetData>
    <row r="1" ht="16.5" customHeight="1"/>
    <row r="2" ht="12" customHeight="1" thickBot="1"/>
    <row r="3" spans="2:11" ht="18.75" customHeight="1" thickTop="1">
      <c r="B3" s="168"/>
      <c r="C3" s="169"/>
      <c r="D3" s="169"/>
      <c r="E3" s="169"/>
      <c r="F3" s="169"/>
      <c r="G3" s="169"/>
      <c r="H3" s="169"/>
      <c r="I3" s="169"/>
      <c r="J3" s="169"/>
      <c r="K3" s="170"/>
    </row>
    <row r="4" spans="2:11" ht="18.75">
      <c r="B4" s="171" t="s">
        <v>138</v>
      </c>
      <c r="C4" s="172"/>
      <c r="D4" s="172"/>
      <c r="E4" s="173" t="s">
        <v>185</v>
      </c>
      <c r="F4" s="173"/>
      <c r="G4" s="173"/>
      <c r="H4" s="174"/>
      <c r="I4" s="174"/>
      <c r="J4" s="174"/>
      <c r="K4" s="175"/>
    </row>
    <row r="5" spans="2:11" ht="18.75">
      <c r="B5" s="171" t="s">
        <v>139</v>
      </c>
      <c r="C5" s="172"/>
      <c r="D5" s="172"/>
      <c r="E5" s="173" t="s">
        <v>186</v>
      </c>
      <c r="F5" s="173"/>
      <c r="G5" s="173"/>
      <c r="H5" s="174"/>
      <c r="I5" s="174"/>
      <c r="J5" s="174"/>
      <c r="K5" s="175"/>
    </row>
    <row r="6" spans="2:11" ht="18.75">
      <c r="B6" s="171" t="s">
        <v>140</v>
      </c>
      <c r="C6" s="172"/>
      <c r="D6" s="172"/>
      <c r="E6" s="173" t="s">
        <v>141</v>
      </c>
      <c r="F6" s="173"/>
      <c r="G6" s="173"/>
      <c r="H6" s="174"/>
      <c r="I6" s="174"/>
      <c r="J6" s="174"/>
      <c r="K6" s="175"/>
    </row>
    <row r="7" spans="2:11" ht="18.75">
      <c r="B7" s="171"/>
      <c r="C7" s="172"/>
      <c r="D7" s="172"/>
      <c r="E7" s="174"/>
      <c r="F7" s="174"/>
      <c r="G7" s="174"/>
      <c r="H7" s="174"/>
      <c r="I7" s="174"/>
      <c r="J7" s="174"/>
      <c r="K7" s="175"/>
    </row>
    <row r="8" spans="2:14" ht="18.75">
      <c r="B8" s="171" t="s">
        <v>142</v>
      </c>
      <c r="C8" s="172"/>
      <c r="D8" s="172"/>
      <c r="E8" s="173">
        <v>2010</v>
      </c>
      <c r="F8" s="173"/>
      <c r="G8" s="173"/>
      <c r="H8" s="174"/>
      <c r="I8" s="174"/>
      <c r="J8" s="174"/>
      <c r="K8" s="175"/>
      <c r="N8" s="176"/>
    </row>
    <row r="9" spans="2:11" ht="18.75">
      <c r="B9" s="171" t="s">
        <v>143</v>
      </c>
      <c r="C9" s="172"/>
      <c r="D9" s="172"/>
      <c r="E9" s="173"/>
      <c r="F9" s="173"/>
      <c r="G9" s="173"/>
      <c r="H9" s="174"/>
      <c r="I9" s="174"/>
      <c r="J9" s="174"/>
      <c r="K9" s="175"/>
    </row>
    <row r="10" spans="2:11" ht="18.75">
      <c r="B10" s="171"/>
      <c r="C10" s="172"/>
      <c r="D10" s="172"/>
      <c r="E10" s="174"/>
      <c r="F10" s="174"/>
      <c r="G10" s="174"/>
      <c r="H10" s="174"/>
      <c r="I10" s="174"/>
      <c r="J10" s="174"/>
      <c r="K10" s="175"/>
    </row>
    <row r="11" spans="2:11" ht="18.75">
      <c r="B11" s="171" t="s">
        <v>144</v>
      </c>
      <c r="C11" s="172"/>
      <c r="D11" s="172"/>
      <c r="E11" s="250" t="s">
        <v>188</v>
      </c>
      <c r="F11" s="173"/>
      <c r="G11" s="173"/>
      <c r="H11" s="173"/>
      <c r="I11" s="174"/>
      <c r="J11" s="174"/>
      <c r="K11" s="175"/>
    </row>
    <row r="12" spans="2:11" ht="18.75">
      <c r="B12" s="171"/>
      <c r="C12" s="172"/>
      <c r="D12" s="172"/>
      <c r="E12" s="249" t="s">
        <v>189</v>
      </c>
      <c r="F12" s="174"/>
      <c r="G12" s="174"/>
      <c r="H12" s="174"/>
      <c r="I12" s="174"/>
      <c r="J12" s="174"/>
      <c r="K12" s="175"/>
    </row>
    <row r="13" spans="2:11" ht="18.75">
      <c r="B13" s="177"/>
      <c r="C13" s="178"/>
      <c r="D13" s="178"/>
      <c r="E13" s="178"/>
      <c r="F13" s="178"/>
      <c r="G13" s="178"/>
      <c r="H13" s="178"/>
      <c r="I13" s="178"/>
      <c r="J13" s="178"/>
      <c r="K13" s="175"/>
    </row>
    <row r="14" spans="2:11" ht="18.75">
      <c r="B14" s="177"/>
      <c r="C14" s="178"/>
      <c r="D14" s="178"/>
      <c r="E14" s="178"/>
      <c r="F14" s="178"/>
      <c r="G14" s="178"/>
      <c r="H14" s="178"/>
      <c r="I14" s="178"/>
      <c r="J14" s="178"/>
      <c r="K14" s="175"/>
    </row>
    <row r="15" spans="2:11" ht="18.75">
      <c r="B15" s="177"/>
      <c r="C15" s="178"/>
      <c r="D15" s="178"/>
      <c r="E15" s="178"/>
      <c r="F15" s="178"/>
      <c r="G15" s="178"/>
      <c r="H15" s="178"/>
      <c r="I15" s="178"/>
      <c r="J15" s="178"/>
      <c r="K15" s="175"/>
    </row>
    <row r="16" spans="2:11" ht="18.75">
      <c r="B16" s="177"/>
      <c r="C16" s="178"/>
      <c r="D16" s="178"/>
      <c r="E16" s="178"/>
      <c r="F16" s="178"/>
      <c r="G16" s="178"/>
      <c r="H16" s="178"/>
      <c r="I16" s="178"/>
      <c r="J16" s="178"/>
      <c r="K16" s="175"/>
    </row>
    <row r="17" spans="2:11" ht="15.75" customHeight="1">
      <c r="B17" s="267" t="s">
        <v>145</v>
      </c>
      <c r="C17" s="268"/>
      <c r="D17" s="268"/>
      <c r="E17" s="268"/>
      <c r="F17" s="268"/>
      <c r="G17" s="268"/>
      <c r="H17" s="268"/>
      <c r="I17" s="268"/>
      <c r="J17" s="268"/>
      <c r="K17" s="269"/>
    </row>
    <row r="18" spans="2:11" ht="30.75" customHeight="1">
      <c r="B18" s="270" t="s">
        <v>146</v>
      </c>
      <c r="C18" s="271"/>
      <c r="D18" s="271"/>
      <c r="E18" s="271"/>
      <c r="F18" s="271"/>
      <c r="G18" s="271"/>
      <c r="H18" s="271"/>
      <c r="I18" s="271"/>
      <c r="J18" s="271"/>
      <c r="K18" s="272"/>
    </row>
    <row r="19" spans="2:11" ht="18.75">
      <c r="B19" s="177"/>
      <c r="C19" s="178"/>
      <c r="D19" s="178"/>
      <c r="E19" s="178"/>
      <c r="F19" s="178"/>
      <c r="G19" s="178"/>
      <c r="H19" s="178"/>
      <c r="I19" s="178"/>
      <c r="J19" s="178"/>
      <c r="K19" s="175"/>
    </row>
    <row r="20" spans="2:11" ht="18.75">
      <c r="B20" s="177"/>
      <c r="C20" s="178"/>
      <c r="D20" s="178"/>
      <c r="E20" s="178"/>
      <c r="F20" s="178"/>
      <c r="G20" s="178"/>
      <c r="H20" s="178"/>
      <c r="I20" s="178"/>
      <c r="J20" s="178"/>
      <c r="K20" s="175"/>
    </row>
    <row r="21" spans="2:11" ht="18.75">
      <c r="B21" s="177"/>
      <c r="C21" s="178"/>
      <c r="D21" s="178"/>
      <c r="E21" s="178"/>
      <c r="F21" s="178"/>
      <c r="G21" s="178"/>
      <c r="H21" s="178"/>
      <c r="I21" s="178"/>
      <c r="J21" s="178"/>
      <c r="K21" s="175"/>
    </row>
    <row r="22" spans="2:11" ht="18.75">
      <c r="B22" s="177"/>
      <c r="C22" s="179"/>
      <c r="D22" s="179"/>
      <c r="E22" s="268" t="s">
        <v>208</v>
      </c>
      <c r="F22" s="268"/>
      <c r="G22" s="268"/>
      <c r="H22" s="179"/>
      <c r="I22" s="179"/>
      <c r="J22" s="179"/>
      <c r="K22" s="180"/>
    </row>
    <row r="23" spans="2:11" ht="18.75">
      <c r="B23" s="177"/>
      <c r="C23" s="178"/>
      <c r="D23" s="178"/>
      <c r="E23" s="178"/>
      <c r="F23" s="178"/>
      <c r="G23" s="178"/>
      <c r="H23" s="178"/>
      <c r="I23" s="178"/>
      <c r="J23" s="178"/>
      <c r="K23" s="175"/>
    </row>
    <row r="24" spans="2:11" ht="18.75">
      <c r="B24" s="177"/>
      <c r="C24" s="178"/>
      <c r="D24" s="178"/>
      <c r="E24" s="178"/>
      <c r="F24" s="178"/>
      <c r="G24" s="178"/>
      <c r="H24" s="178"/>
      <c r="I24" s="178"/>
      <c r="J24" s="178"/>
      <c r="K24" s="175"/>
    </row>
    <row r="25" spans="2:11" ht="18.75">
      <c r="B25" s="177"/>
      <c r="C25" s="178"/>
      <c r="D25" s="178"/>
      <c r="E25" s="178"/>
      <c r="F25" s="178"/>
      <c r="G25" s="178"/>
      <c r="H25" s="178"/>
      <c r="I25" s="178"/>
      <c r="J25" s="178"/>
      <c r="K25" s="175"/>
    </row>
    <row r="26" spans="2:11" ht="18.75">
      <c r="B26" s="177" t="s">
        <v>153</v>
      </c>
      <c r="C26" s="178"/>
      <c r="D26" s="178"/>
      <c r="E26" s="178"/>
      <c r="F26" s="178"/>
      <c r="G26" s="181"/>
      <c r="H26" s="181" t="s">
        <v>147</v>
      </c>
      <c r="I26" s="181"/>
      <c r="J26" s="178"/>
      <c r="K26" s="175"/>
    </row>
    <row r="27" spans="2:11" ht="18.75">
      <c r="B27" s="177"/>
      <c r="C27" s="178"/>
      <c r="D27" s="178"/>
      <c r="E27" s="178"/>
      <c r="F27" s="178"/>
      <c r="G27" s="178"/>
      <c r="H27" s="178"/>
      <c r="I27" s="178"/>
      <c r="J27" s="178"/>
      <c r="K27" s="175"/>
    </row>
    <row r="28" spans="2:11" ht="18.75">
      <c r="B28" s="177" t="s">
        <v>148</v>
      </c>
      <c r="C28" s="178"/>
      <c r="D28" s="178"/>
      <c r="E28" s="178"/>
      <c r="F28" s="178"/>
      <c r="G28" s="181"/>
      <c r="H28" s="181" t="s">
        <v>149</v>
      </c>
      <c r="I28" s="181"/>
      <c r="J28" s="178"/>
      <c r="K28" s="175"/>
    </row>
    <row r="29" spans="2:11" ht="18.75">
      <c r="B29" s="177"/>
      <c r="C29" s="178"/>
      <c r="D29" s="178"/>
      <c r="E29" s="178"/>
      <c r="F29" s="178"/>
      <c r="G29" s="178"/>
      <c r="H29" s="178"/>
      <c r="I29" s="178"/>
      <c r="J29" s="178"/>
      <c r="K29" s="175"/>
    </row>
    <row r="30" spans="2:11" ht="18.75">
      <c r="B30" s="177"/>
      <c r="C30" s="178"/>
      <c r="D30" s="178"/>
      <c r="E30" s="178"/>
      <c r="F30" s="178"/>
      <c r="G30" s="178"/>
      <c r="H30" s="178"/>
      <c r="I30" s="178"/>
      <c r="J30" s="178"/>
      <c r="K30" s="175"/>
    </row>
    <row r="31" spans="2:11" ht="18.75">
      <c r="B31" s="177"/>
      <c r="C31" s="178"/>
      <c r="D31" s="178"/>
      <c r="E31" s="178"/>
      <c r="F31" s="178"/>
      <c r="G31" s="178"/>
      <c r="H31" s="178"/>
      <c r="I31" s="178"/>
      <c r="J31" s="178"/>
      <c r="K31" s="175"/>
    </row>
    <row r="32" spans="2:11" ht="18.75">
      <c r="B32" s="177" t="s">
        <v>150</v>
      </c>
      <c r="C32" s="178"/>
      <c r="D32" s="178"/>
      <c r="E32" s="178"/>
      <c r="F32" s="178"/>
      <c r="G32" s="178" t="s">
        <v>192</v>
      </c>
      <c r="H32" s="178"/>
      <c r="I32" s="178"/>
      <c r="J32" s="178"/>
      <c r="K32" s="175"/>
    </row>
    <row r="33" spans="2:11" ht="18.75">
      <c r="B33" s="177"/>
      <c r="C33" s="178"/>
      <c r="D33" s="178"/>
      <c r="E33" s="178"/>
      <c r="F33" s="178"/>
      <c r="G33" s="178" t="s">
        <v>193</v>
      </c>
      <c r="H33" s="178"/>
      <c r="I33" s="178"/>
      <c r="J33" s="178"/>
      <c r="K33" s="175"/>
    </row>
    <row r="34" spans="2:11" ht="18.75">
      <c r="B34" s="177"/>
      <c r="C34" s="178"/>
      <c r="D34" s="178"/>
      <c r="E34" s="178"/>
      <c r="F34" s="178"/>
      <c r="G34" s="178"/>
      <c r="H34" s="178"/>
      <c r="I34" s="178"/>
      <c r="J34" s="178"/>
      <c r="K34" s="175"/>
    </row>
    <row r="35" spans="2:11" ht="18.75">
      <c r="B35" s="177"/>
      <c r="C35" s="178"/>
      <c r="D35" s="178"/>
      <c r="E35" s="178"/>
      <c r="F35" s="178"/>
      <c r="G35" s="178"/>
      <c r="H35" s="178"/>
      <c r="I35" s="178"/>
      <c r="J35" s="178"/>
      <c r="K35" s="175"/>
    </row>
    <row r="36" spans="2:11" ht="18.75">
      <c r="B36" s="177" t="s">
        <v>151</v>
      </c>
      <c r="C36" s="178"/>
      <c r="D36" s="178"/>
      <c r="E36" s="178"/>
      <c r="F36" s="178"/>
      <c r="G36" s="178"/>
      <c r="H36" s="178" t="s">
        <v>207</v>
      </c>
      <c r="I36" s="178"/>
      <c r="J36" s="178"/>
      <c r="K36" s="175"/>
    </row>
    <row r="37" spans="2:11" ht="18.75">
      <c r="B37" s="177"/>
      <c r="C37" s="178"/>
      <c r="D37" s="178"/>
      <c r="E37" s="178"/>
      <c r="F37" s="178"/>
      <c r="G37" s="178"/>
      <c r="H37" s="178"/>
      <c r="I37" s="178"/>
      <c r="J37" s="178"/>
      <c r="K37" s="175"/>
    </row>
    <row r="38" spans="2:11" ht="18.75">
      <c r="B38" s="177"/>
      <c r="C38" s="178"/>
      <c r="D38" s="178"/>
      <c r="E38" s="178"/>
      <c r="F38" s="178"/>
      <c r="G38" s="178"/>
      <c r="H38" s="178"/>
      <c r="I38" s="178"/>
      <c r="J38" s="178"/>
      <c r="K38" s="175"/>
    </row>
    <row r="39" spans="2:11" ht="18.75">
      <c r="B39" s="253"/>
      <c r="C39" s="181"/>
      <c r="D39" s="181"/>
      <c r="E39" s="178"/>
      <c r="F39" s="178"/>
      <c r="G39" s="181"/>
      <c r="H39" s="178"/>
      <c r="I39" s="178"/>
      <c r="J39" s="178"/>
      <c r="K39" s="175"/>
    </row>
    <row r="40" spans="2:11" ht="18.75">
      <c r="B40" s="252" t="s">
        <v>194</v>
      </c>
      <c r="C40" s="178"/>
      <c r="D40" s="178"/>
      <c r="E40" s="178"/>
      <c r="F40" s="178"/>
      <c r="G40" s="178"/>
      <c r="H40" s="182" t="s">
        <v>187</v>
      </c>
      <c r="I40" s="183"/>
      <c r="J40" s="183"/>
      <c r="K40" s="175"/>
    </row>
    <row r="41" spans="2:11" ht="18.75">
      <c r="B41" s="177"/>
      <c r="C41" s="178"/>
      <c r="D41" s="178"/>
      <c r="E41" s="178"/>
      <c r="F41" s="178"/>
      <c r="G41" s="178"/>
      <c r="H41" s="174" t="s">
        <v>152</v>
      </c>
      <c r="I41" s="178"/>
      <c r="J41" s="178"/>
      <c r="K41" s="175"/>
    </row>
    <row r="42" spans="2:11" ht="40.5" customHeight="1" thickBot="1">
      <c r="B42" s="184"/>
      <c r="C42" s="185"/>
      <c r="D42" s="185"/>
      <c r="E42" s="185"/>
      <c r="F42" s="185"/>
      <c r="G42" s="185"/>
      <c r="H42" s="185"/>
      <c r="I42" s="185"/>
      <c r="J42" s="185"/>
      <c r="K42" s="186"/>
    </row>
    <row r="43" ht="13.5" thickTop="1"/>
  </sheetData>
  <sheetProtection/>
  <mergeCells count="3">
    <mergeCell ref="B17:K17"/>
    <mergeCell ref="B18:K18"/>
    <mergeCell ref="E22:G22"/>
  </mergeCells>
  <printOptions/>
  <pageMargins left="0.25" right="0.35" top="0.25" bottom="0.25" header="0.5" footer="0.5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46">
      <selection activeCell="E6" sqref="E6"/>
    </sheetView>
  </sheetViews>
  <sheetFormatPr defaultColWidth="9.140625" defaultRowHeight="12.75"/>
  <cols>
    <col min="1" max="1" width="4.28125" style="0" customWidth="1"/>
    <col min="2" max="2" width="56.28125" style="0" customWidth="1"/>
    <col min="3" max="3" width="13.140625" style="0" customWidth="1"/>
    <col min="4" max="5" width="19.421875" style="0" bestFit="1" customWidth="1"/>
  </cols>
  <sheetData>
    <row r="1" spans="1:5" ht="15.75">
      <c r="A1" s="273" t="s">
        <v>185</v>
      </c>
      <c r="B1" s="273"/>
      <c r="C1" s="273"/>
      <c r="D1" s="273"/>
      <c r="E1" s="273"/>
    </row>
    <row r="2" ht="12.75">
      <c r="A2" s="3"/>
    </row>
    <row r="3" spans="1:5" ht="15.75">
      <c r="A3" s="273" t="s">
        <v>195</v>
      </c>
      <c r="B3" s="273"/>
      <c r="C3" s="273"/>
      <c r="D3" s="273"/>
      <c r="E3" s="273"/>
    </row>
    <row r="4" ht="19.5" customHeight="1">
      <c r="A4" s="4" t="s">
        <v>0</v>
      </c>
    </row>
    <row r="5" ht="36" customHeight="1" thickBot="1">
      <c r="B5" s="7" t="s">
        <v>196</v>
      </c>
    </row>
    <row r="6" spans="1:5" s="1" customFormat="1" ht="18.75" thickBot="1">
      <c r="A6" s="11"/>
      <c r="B6" s="12" t="s">
        <v>1</v>
      </c>
      <c r="C6" s="12" t="s">
        <v>2</v>
      </c>
      <c r="D6" s="12">
        <v>2011</v>
      </c>
      <c r="E6" s="12">
        <v>2010</v>
      </c>
    </row>
    <row r="7" spans="1:5" s="10" customFormat="1" ht="16.5" thickBot="1">
      <c r="A7" s="17" t="s">
        <v>3</v>
      </c>
      <c r="B7" s="16" t="s">
        <v>124</v>
      </c>
      <c r="C7" s="16"/>
      <c r="D7" s="16"/>
      <c r="E7" s="18"/>
    </row>
    <row r="8" spans="1:5" ht="14.25" thickBot="1" thickTop="1">
      <c r="A8" s="24">
        <v>1</v>
      </c>
      <c r="B8" s="25" t="s">
        <v>4</v>
      </c>
      <c r="C8" s="25"/>
      <c r="D8" s="26">
        <v>807630</v>
      </c>
      <c r="E8" s="26">
        <v>930330</v>
      </c>
    </row>
    <row r="9" spans="1:5" ht="13.5" thickTop="1">
      <c r="A9" s="19">
        <v>2</v>
      </c>
      <c r="B9" s="14" t="s">
        <v>5</v>
      </c>
      <c r="C9" s="14"/>
      <c r="D9" s="15"/>
      <c r="E9" s="15"/>
    </row>
    <row r="10" spans="1:5" s="33" customFormat="1" ht="12.75">
      <c r="A10" s="29" t="s">
        <v>6</v>
      </c>
      <c r="B10" s="30" t="s">
        <v>50</v>
      </c>
      <c r="C10" s="30"/>
      <c r="D10" s="31">
        <v>0</v>
      </c>
      <c r="E10" s="31">
        <v>0</v>
      </c>
    </row>
    <row r="11" spans="1:5" s="33" customFormat="1" ht="12.75">
      <c r="A11" s="29" t="s">
        <v>7</v>
      </c>
      <c r="B11" s="30" t="s">
        <v>51</v>
      </c>
      <c r="C11" s="30"/>
      <c r="D11" s="31">
        <v>0</v>
      </c>
      <c r="E11" s="31">
        <v>0</v>
      </c>
    </row>
    <row r="12" spans="1:5" s="5" customFormat="1" ht="13.5" thickBot="1">
      <c r="A12" s="28"/>
      <c r="B12" s="23" t="s">
        <v>8</v>
      </c>
      <c r="C12" s="23"/>
      <c r="D12" s="67">
        <f>+D10+D11</f>
        <v>0</v>
      </c>
      <c r="E12" s="67">
        <f>+E10+E11</f>
        <v>0</v>
      </c>
    </row>
    <row r="13" spans="1:5" s="5" customFormat="1" ht="13.5" thickTop="1">
      <c r="A13" s="19">
        <v>3</v>
      </c>
      <c r="B13" s="14" t="s">
        <v>9</v>
      </c>
      <c r="C13" s="14"/>
      <c r="D13" s="15"/>
      <c r="E13" s="15"/>
    </row>
    <row r="14" spans="1:5" s="33" customFormat="1" ht="12.75">
      <c r="A14" s="29" t="s">
        <v>6</v>
      </c>
      <c r="B14" s="30" t="s">
        <v>10</v>
      </c>
      <c r="C14" s="30"/>
      <c r="D14" s="31"/>
      <c r="E14" s="31"/>
    </row>
    <row r="15" spans="1:5" s="33" customFormat="1" ht="12.75">
      <c r="A15" s="29" t="s">
        <v>7</v>
      </c>
      <c r="B15" s="30" t="s">
        <v>11</v>
      </c>
      <c r="C15" s="30"/>
      <c r="D15" s="31"/>
      <c r="E15" s="31"/>
    </row>
    <row r="16" spans="1:5" s="33" customFormat="1" ht="12.75">
      <c r="A16" s="29" t="s">
        <v>12</v>
      </c>
      <c r="B16" s="30" t="s">
        <v>13</v>
      </c>
      <c r="C16" s="30"/>
      <c r="D16" s="31"/>
      <c r="E16" s="31"/>
    </row>
    <row r="17" spans="1:5" s="33" customFormat="1" ht="12.75">
      <c r="A17" s="29" t="s">
        <v>14</v>
      </c>
      <c r="B17" s="30" t="s">
        <v>15</v>
      </c>
      <c r="C17" s="30"/>
      <c r="D17" s="31"/>
      <c r="E17" s="31"/>
    </row>
    <row r="18" spans="1:5" s="5" customFormat="1" ht="13.5" thickBot="1">
      <c r="A18" s="28"/>
      <c r="B18" s="23" t="s">
        <v>16</v>
      </c>
      <c r="C18" s="23"/>
      <c r="D18" s="67">
        <f>SUM(D14:D17)</f>
        <v>0</v>
      </c>
      <c r="E18" s="67">
        <f>SUM(E14:E17)</f>
        <v>0</v>
      </c>
    </row>
    <row r="19" spans="1:5" s="5" customFormat="1" ht="13.5" thickTop="1">
      <c r="A19" s="19">
        <v>4</v>
      </c>
      <c r="B19" s="14" t="s">
        <v>17</v>
      </c>
      <c r="C19" s="14"/>
      <c r="D19" s="15"/>
      <c r="E19" s="15"/>
    </row>
    <row r="20" spans="1:5" s="33" customFormat="1" ht="12.75">
      <c r="A20" s="29" t="s">
        <v>6</v>
      </c>
      <c r="B20" s="30" t="s">
        <v>18</v>
      </c>
      <c r="C20" s="30"/>
      <c r="D20" s="31"/>
      <c r="E20" s="31"/>
    </row>
    <row r="21" spans="1:5" s="33" customFormat="1" ht="12.75">
      <c r="A21" s="29" t="s">
        <v>7</v>
      </c>
      <c r="B21" s="30" t="s">
        <v>19</v>
      </c>
      <c r="C21" s="30"/>
      <c r="D21" s="31"/>
      <c r="E21" s="31"/>
    </row>
    <row r="22" spans="1:5" s="33" customFormat="1" ht="12.75">
      <c r="A22" s="29" t="s">
        <v>12</v>
      </c>
      <c r="B22" s="30" t="s">
        <v>20</v>
      </c>
      <c r="C22" s="30"/>
      <c r="D22" s="31"/>
      <c r="E22" s="31"/>
    </row>
    <row r="23" spans="1:5" s="33" customFormat="1" ht="12.75">
      <c r="A23" s="29" t="s">
        <v>14</v>
      </c>
      <c r="B23" s="30" t="s">
        <v>21</v>
      </c>
      <c r="C23" s="30"/>
      <c r="D23" s="31"/>
      <c r="E23" s="31"/>
    </row>
    <row r="24" spans="1:5" s="33" customFormat="1" ht="12.75">
      <c r="A24" s="29" t="s">
        <v>22</v>
      </c>
      <c r="B24" s="30" t="s">
        <v>191</v>
      </c>
      <c r="C24" s="30"/>
      <c r="D24" s="31"/>
      <c r="E24" s="31"/>
    </row>
    <row r="25" spans="1:5" s="5" customFormat="1" ht="13.5" thickBot="1">
      <c r="A25" s="28"/>
      <c r="B25" s="23" t="s">
        <v>23</v>
      </c>
      <c r="C25" s="23"/>
      <c r="D25" s="67">
        <f>SUM(D20:D24)</f>
        <v>0</v>
      </c>
      <c r="E25" s="67">
        <f>SUM(E20:E24)</f>
        <v>0</v>
      </c>
    </row>
    <row r="26" spans="1:5" s="5" customFormat="1" ht="14.25" thickBot="1" thickTop="1">
      <c r="A26" s="24">
        <v>5</v>
      </c>
      <c r="B26" s="25" t="s">
        <v>24</v>
      </c>
      <c r="C26" s="25"/>
      <c r="D26" s="26">
        <v>0</v>
      </c>
      <c r="E26" s="26">
        <v>0</v>
      </c>
    </row>
    <row r="27" spans="1:5" s="5" customFormat="1" ht="14.25" thickBot="1" thickTop="1">
      <c r="A27" s="24">
        <v>6</v>
      </c>
      <c r="B27" s="25" t="s">
        <v>25</v>
      </c>
      <c r="C27" s="25"/>
      <c r="D27" s="26">
        <v>0</v>
      </c>
      <c r="E27" s="26">
        <v>0</v>
      </c>
    </row>
    <row r="28" spans="1:5" s="5" customFormat="1" ht="14.25" thickBot="1" thickTop="1">
      <c r="A28" s="24">
        <v>7</v>
      </c>
      <c r="B28" s="25" t="s">
        <v>26</v>
      </c>
      <c r="C28" s="25"/>
      <c r="D28" s="26">
        <v>855700</v>
      </c>
      <c r="E28" s="26"/>
    </row>
    <row r="29" spans="1:5" s="9" customFormat="1" ht="17.25" thickBot="1" thickTop="1">
      <c r="A29" s="34"/>
      <c r="B29" s="35" t="s">
        <v>48</v>
      </c>
      <c r="C29" s="35"/>
      <c r="D29" s="69">
        <f>+D8+D9+D12+D18+D25+D26+D27+D28</f>
        <v>1663330</v>
      </c>
      <c r="E29" s="69">
        <f>+E8+E9+E12+E18+E25+E26+E27+E28</f>
        <v>930330</v>
      </c>
    </row>
    <row r="30" spans="1:5" s="9" customFormat="1" ht="16.5" thickBot="1">
      <c r="A30" s="17" t="s">
        <v>27</v>
      </c>
      <c r="B30" s="16" t="s">
        <v>28</v>
      </c>
      <c r="C30" s="16"/>
      <c r="D30" s="22"/>
      <c r="E30" s="22"/>
    </row>
    <row r="31" spans="1:5" s="5" customFormat="1" ht="13.5" thickTop="1">
      <c r="A31" s="19">
        <v>1</v>
      </c>
      <c r="B31" s="14" t="s">
        <v>29</v>
      </c>
      <c r="C31" s="14"/>
      <c r="D31" s="15"/>
      <c r="E31" s="15"/>
    </row>
    <row r="32" spans="1:5" s="33" customFormat="1" ht="12.75">
      <c r="A32" s="29" t="s">
        <v>6</v>
      </c>
      <c r="B32" s="30" t="s">
        <v>30</v>
      </c>
      <c r="C32" s="30"/>
      <c r="D32" s="31"/>
      <c r="E32" s="31"/>
    </row>
    <row r="33" spans="1:5" s="33" customFormat="1" ht="12.75">
      <c r="A33" s="29" t="s">
        <v>7</v>
      </c>
      <c r="B33" s="30" t="s">
        <v>31</v>
      </c>
      <c r="C33" s="30"/>
      <c r="D33" s="31"/>
      <c r="E33" s="31"/>
    </row>
    <row r="34" spans="1:5" s="33" customFormat="1" ht="12.75">
      <c r="A34" s="29" t="s">
        <v>12</v>
      </c>
      <c r="B34" s="30" t="s">
        <v>32</v>
      </c>
      <c r="C34" s="30"/>
      <c r="D34" s="31"/>
      <c r="E34" s="31"/>
    </row>
    <row r="35" spans="1:5" s="33" customFormat="1" ht="12.75">
      <c r="A35" s="29" t="s">
        <v>14</v>
      </c>
      <c r="B35" s="30" t="s">
        <v>33</v>
      </c>
      <c r="C35" s="30"/>
      <c r="D35" s="31">
        <v>0</v>
      </c>
      <c r="E35" s="31">
        <v>0</v>
      </c>
    </row>
    <row r="36" spans="1:5" s="5" customFormat="1" ht="13.5" thickBot="1">
      <c r="A36" s="28"/>
      <c r="B36" s="23" t="s">
        <v>34</v>
      </c>
      <c r="C36" s="23"/>
      <c r="D36" s="67">
        <f>SUM(D32:D35)</f>
        <v>0</v>
      </c>
      <c r="E36" s="67">
        <f>SUM(E32:E35)</f>
        <v>0</v>
      </c>
    </row>
    <row r="37" spans="1:5" s="5" customFormat="1" ht="13.5" thickTop="1">
      <c r="A37" s="19">
        <v>2</v>
      </c>
      <c r="B37" s="14" t="s">
        <v>35</v>
      </c>
      <c r="C37" s="14"/>
      <c r="D37" s="15"/>
      <c r="E37" s="15"/>
    </row>
    <row r="38" spans="1:5" s="33" customFormat="1" ht="12.75">
      <c r="A38" s="29" t="s">
        <v>6</v>
      </c>
      <c r="B38" s="30" t="s">
        <v>36</v>
      </c>
      <c r="C38" s="30"/>
      <c r="D38" s="31"/>
      <c r="E38" s="31"/>
    </row>
    <row r="39" spans="1:5" s="33" customFormat="1" ht="12.75">
      <c r="A39" s="29" t="s">
        <v>7</v>
      </c>
      <c r="B39" s="30" t="s">
        <v>38</v>
      </c>
      <c r="C39" s="30"/>
      <c r="D39" s="31"/>
      <c r="E39" s="31"/>
    </row>
    <row r="40" spans="1:5" s="33" customFormat="1" ht="12.75">
      <c r="A40" s="29" t="s">
        <v>12</v>
      </c>
      <c r="B40" s="30" t="s">
        <v>39</v>
      </c>
      <c r="C40" s="30"/>
      <c r="D40" s="31"/>
      <c r="E40" s="31"/>
    </row>
    <row r="41" spans="1:5" s="33" customFormat="1" ht="12.75">
      <c r="A41" s="29" t="s">
        <v>14</v>
      </c>
      <c r="B41" s="30" t="s">
        <v>37</v>
      </c>
      <c r="C41" s="30"/>
      <c r="D41" s="31"/>
      <c r="E41" s="31"/>
    </row>
    <row r="42" spans="1:5" s="5" customFormat="1" ht="13.5" thickBot="1">
      <c r="A42" s="28"/>
      <c r="B42" s="23" t="s">
        <v>8</v>
      </c>
      <c r="C42" s="23"/>
      <c r="D42" s="67">
        <f>SUM(D38:D41)</f>
        <v>0</v>
      </c>
      <c r="E42" s="67">
        <f>SUM(E38:E41)</f>
        <v>0</v>
      </c>
    </row>
    <row r="43" spans="1:5" s="5" customFormat="1" ht="14.25" thickBot="1" thickTop="1">
      <c r="A43" s="24">
        <v>3</v>
      </c>
      <c r="B43" s="25" t="s">
        <v>40</v>
      </c>
      <c r="C43" s="25"/>
      <c r="D43" s="25">
        <v>0</v>
      </c>
      <c r="E43" s="25">
        <v>0</v>
      </c>
    </row>
    <row r="44" spans="1:5" s="5" customFormat="1" ht="13.5" thickTop="1">
      <c r="A44" s="19">
        <v>4</v>
      </c>
      <c r="B44" s="14" t="s">
        <v>41</v>
      </c>
      <c r="C44" s="14"/>
      <c r="D44" s="14"/>
      <c r="E44" s="14"/>
    </row>
    <row r="45" spans="1:5" s="33" customFormat="1" ht="12.75">
      <c r="A45" s="29" t="s">
        <v>6</v>
      </c>
      <c r="B45" s="30" t="s">
        <v>42</v>
      </c>
      <c r="C45" s="30"/>
      <c r="D45" s="31">
        <v>0</v>
      </c>
      <c r="E45" s="31">
        <v>0</v>
      </c>
    </row>
    <row r="46" spans="1:5" s="33" customFormat="1" ht="12.75">
      <c r="A46" s="29" t="s">
        <v>7</v>
      </c>
      <c r="B46" s="30" t="s">
        <v>43</v>
      </c>
      <c r="C46" s="30"/>
      <c r="D46" s="31"/>
      <c r="E46" s="31"/>
    </row>
    <row r="47" spans="1:5" s="33" customFormat="1" ht="12.75">
      <c r="A47" s="29" t="s">
        <v>12</v>
      </c>
      <c r="B47" s="30" t="s">
        <v>44</v>
      </c>
      <c r="C47" s="30"/>
      <c r="D47" s="31"/>
      <c r="E47" s="31"/>
    </row>
    <row r="48" spans="1:5" s="5" customFormat="1" ht="13.5" thickBot="1">
      <c r="A48" s="28"/>
      <c r="B48" s="23" t="s">
        <v>45</v>
      </c>
      <c r="C48" s="23"/>
      <c r="D48" s="67">
        <f>SUM(D45:D47)</f>
        <v>0</v>
      </c>
      <c r="E48" s="67">
        <f>SUM(E45:E47)</f>
        <v>0</v>
      </c>
    </row>
    <row r="49" spans="1:5" s="5" customFormat="1" ht="14.25" thickBot="1" thickTop="1">
      <c r="A49" s="24">
        <v>5</v>
      </c>
      <c r="B49" s="25" t="s">
        <v>46</v>
      </c>
      <c r="C49" s="25"/>
      <c r="D49" s="26">
        <v>0</v>
      </c>
      <c r="E49" s="26">
        <v>0</v>
      </c>
    </row>
    <row r="50" spans="1:5" s="5" customFormat="1" ht="14.25" thickBot="1" thickTop="1">
      <c r="A50" s="24">
        <v>6</v>
      </c>
      <c r="B50" s="25" t="s">
        <v>47</v>
      </c>
      <c r="C50" s="25"/>
      <c r="D50" s="26">
        <v>0</v>
      </c>
      <c r="E50" s="26">
        <v>0</v>
      </c>
    </row>
    <row r="51" spans="1:5" s="9" customFormat="1" ht="17.25" thickBot="1" thickTop="1">
      <c r="A51" s="38"/>
      <c r="B51" s="39" t="s">
        <v>49</v>
      </c>
      <c r="C51" s="39"/>
      <c r="D51" s="71">
        <f>+D36+D42+D43+D48+D49+D50</f>
        <v>0</v>
      </c>
      <c r="E51" s="71">
        <f>+E36+E42+E43+E48+E49+E50</f>
        <v>0</v>
      </c>
    </row>
    <row r="52" spans="1:5" s="8" customFormat="1" ht="18.75" thickBot="1">
      <c r="A52" s="40"/>
      <c r="B52" s="41" t="s">
        <v>52</v>
      </c>
      <c r="C52" s="41"/>
      <c r="D52" s="72">
        <f>+D29+D51</f>
        <v>1663330</v>
      </c>
      <c r="E52" s="72">
        <f>+E29+E51</f>
        <v>930330</v>
      </c>
    </row>
  </sheetData>
  <sheetProtection/>
  <mergeCells count="2">
    <mergeCell ref="A3:E3"/>
    <mergeCell ref="A1:E1"/>
  </mergeCells>
  <printOptions/>
  <pageMargins left="0.58" right="0.44" top="1" bottom="1" header="0.5" footer="0.5"/>
  <pageSetup fitToHeight="1" fitToWidth="1" horizontalDpi="600" verticalDpi="600" orientation="portrait" paperSize="9" scale="83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28125" style="0" customWidth="1"/>
    <col min="2" max="2" width="56.28125" style="0" customWidth="1"/>
    <col min="3" max="3" width="14.8515625" style="0" customWidth="1"/>
    <col min="4" max="4" width="19.421875" style="0" bestFit="1" customWidth="1"/>
    <col min="5" max="5" width="19.7109375" style="0" customWidth="1"/>
    <col min="7" max="7" width="14.140625" style="0" bestFit="1" customWidth="1"/>
  </cols>
  <sheetData>
    <row r="1" spans="1:5" ht="15.75">
      <c r="A1" s="273" t="s">
        <v>185</v>
      </c>
      <c r="B1" s="273"/>
      <c r="C1" s="273"/>
      <c r="D1" s="273"/>
      <c r="E1" s="273"/>
    </row>
    <row r="2" ht="12.75">
      <c r="A2" s="3"/>
    </row>
    <row r="3" spans="1:5" ht="15.75">
      <c r="A3" s="273" t="s">
        <v>195</v>
      </c>
      <c r="B3" s="273"/>
      <c r="C3" s="273"/>
      <c r="D3" s="273"/>
      <c r="E3" s="273"/>
    </row>
    <row r="4" ht="19.5" customHeight="1" thickBot="1">
      <c r="A4" s="4" t="s">
        <v>0</v>
      </c>
    </row>
    <row r="5" spans="1:5" s="1" customFormat="1" ht="18.75" thickBot="1">
      <c r="A5" s="11"/>
      <c r="B5" s="12" t="s">
        <v>53</v>
      </c>
      <c r="C5" s="12" t="s">
        <v>2</v>
      </c>
      <c r="D5" s="13">
        <v>2011</v>
      </c>
      <c r="E5" s="13">
        <v>2010</v>
      </c>
    </row>
    <row r="6" spans="1:5" s="10" customFormat="1" ht="16.5" thickBot="1">
      <c r="A6" s="17" t="s">
        <v>3</v>
      </c>
      <c r="B6" s="16" t="s">
        <v>54</v>
      </c>
      <c r="C6" s="16"/>
      <c r="D6" s="18"/>
      <c r="E6" s="165"/>
    </row>
    <row r="7" spans="1:5" ht="14.25" thickBot="1" thickTop="1">
      <c r="A7" s="24">
        <v>1</v>
      </c>
      <c r="B7" s="25" t="s">
        <v>154</v>
      </c>
      <c r="C7" s="25"/>
      <c r="D7" s="27">
        <v>0</v>
      </c>
      <c r="E7" s="27">
        <v>0</v>
      </c>
    </row>
    <row r="8" spans="1:5" ht="13.5" thickTop="1">
      <c r="A8" s="19">
        <v>2</v>
      </c>
      <c r="B8" s="14" t="s">
        <v>55</v>
      </c>
      <c r="C8" s="14"/>
      <c r="D8" s="20"/>
      <c r="E8" s="20"/>
    </row>
    <row r="9" spans="1:5" s="33" customFormat="1" ht="12.75">
      <c r="A9" s="29" t="s">
        <v>6</v>
      </c>
      <c r="B9" s="30" t="s">
        <v>56</v>
      </c>
      <c r="C9" s="30"/>
      <c r="D9" s="32"/>
      <c r="E9" s="32"/>
    </row>
    <row r="10" spans="1:5" s="33" customFormat="1" ht="12.75">
      <c r="A10" s="29" t="s">
        <v>7</v>
      </c>
      <c r="B10" s="30" t="s">
        <v>57</v>
      </c>
      <c r="C10" s="30"/>
      <c r="D10" s="32"/>
      <c r="E10" s="32"/>
    </row>
    <row r="11" spans="1:5" s="33" customFormat="1" ht="12.75">
      <c r="A11" s="42" t="s">
        <v>12</v>
      </c>
      <c r="B11" s="43" t="s">
        <v>58</v>
      </c>
      <c r="C11" s="43"/>
      <c r="D11" s="44"/>
      <c r="E11" s="44"/>
    </row>
    <row r="12" spans="1:5" s="5" customFormat="1" ht="13.5" thickBot="1">
      <c r="A12" s="28"/>
      <c r="B12" s="23" t="s">
        <v>8</v>
      </c>
      <c r="C12" s="23"/>
      <c r="D12" s="68">
        <f>+D9+D10</f>
        <v>0</v>
      </c>
      <c r="E12" s="68">
        <f>+E9+E10</f>
        <v>0</v>
      </c>
    </row>
    <row r="13" spans="1:5" s="5" customFormat="1" ht="13.5" thickTop="1">
      <c r="A13" s="19">
        <v>3</v>
      </c>
      <c r="B13" s="14" t="s">
        <v>59</v>
      </c>
      <c r="C13" s="14"/>
      <c r="D13" s="20"/>
      <c r="E13" s="20"/>
    </row>
    <row r="14" spans="1:5" s="33" customFormat="1" ht="12.75">
      <c r="A14" s="29" t="s">
        <v>6</v>
      </c>
      <c r="B14" s="30" t="s">
        <v>60</v>
      </c>
      <c r="C14" s="30"/>
      <c r="D14" s="32"/>
      <c r="E14" s="32"/>
    </row>
    <row r="15" spans="1:5" s="33" customFormat="1" ht="12.75">
      <c r="A15" s="29" t="s">
        <v>7</v>
      </c>
      <c r="B15" s="30" t="s">
        <v>61</v>
      </c>
      <c r="C15" s="30"/>
      <c r="D15" s="32"/>
      <c r="E15" s="32">
        <v>315000</v>
      </c>
    </row>
    <row r="16" spans="1:5" s="33" customFormat="1" ht="12.75">
      <c r="A16" s="29" t="s">
        <v>12</v>
      </c>
      <c r="B16" s="30" t="s">
        <v>62</v>
      </c>
      <c r="C16" s="30"/>
      <c r="D16" s="32">
        <v>8000</v>
      </c>
      <c r="E16" s="32">
        <v>5000</v>
      </c>
    </row>
    <row r="17" spans="1:5" s="33" customFormat="1" ht="12.75">
      <c r="A17" s="29" t="s">
        <v>14</v>
      </c>
      <c r="B17" s="30" t="s">
        <v>63</v>
      </c>
      <c r="C17" s="30"/>
      <c r="D17" s="32">
        <v>1045000</v>
      </c>
      <c r="E17" s="32"/>
    </row>
    <row r="18" spans="1:5" s="33" customFormat="1" ht="12.75">
      <c r="A18" s="42" t="s">
        <v>22</v>
      </c>
      <c r="B18" s="43" t="s">
        <v>64</v>
      </c>
      <c r="C18" s="43"/>
      <c r="D18" s="44"/>
      <c r="E18" s="44"/>
    </row>
    <row r="19" spans="1:5" s="5" customFormat="1" ht="13.5" thickBot="1">
      <c r="A19" s="28"/>
      <c r="B19" s="23" t="s">
        <v>16</v>
      </c>
      <c r="C19" s="23"/>
      <c r="D19" s="68">
        <f>SUM(D14:D18)</f>
        <v>1053000</v>
      </c>
      <c r="E19" s="68">
        <f>SUM(E14:E18)</f>
        <v>320000</v>
      </c>
    </row>
    <row r="20" spans="1:5" s="5" customFormat="1" ht="14.25" thickBot="1" thickTop="1">
      <c r="A20" s="19">
        <v>4</v>
      </c>
      <c r="B20" s="14" t="s">
        <v>65</v>
      </c>
      <c r="C20" s="14"/>
      <c r="D20" s="20">
        <v>0</v>
      </c>
      <c r="E20" s="20">
        <v>0</v>
      </c>
    </row>
    <row r="21" spans="1:5" s="5" customFormat="1" ht="14.25" thickBot="1" thickTop="1">
      <c r="A21" s="24">
        <v>5</v>
      </c>
      <c r="B21" s="25" t="s">
        <v>66</v>
      </c>
      <c r="C21" s="25"/>
      <c r="D21" s="27"/>
      <c r="E21" s="27"/>
    </row>
    <row r="22" spans="1:5" s="9" customFormat="1" ht="17.25" thickBot="1" thickTop="1">
      <c r="A22" s="48"/>
      <c r="B22" s="49" t="s">
        <v>67</v>
      </c>
      <c r="C22" s="49"/>
      <c r="D22" s="73">
        <f>+D7+D12+D19+D20+D21</f>
        <v>1053000</v>
      </c>
      <c r="E22" s="73">
        <f>+E7+E12+E19+E20+E21</f>
        <v>320000</v>
      </c>
    </row>
    <row r="23" spans="1:5" s="9" customFormat="1" ht="16.5" thickBot="1">
      <c r="A23" s="17" t="s">
        <v>27</v>
      </c>
      <c r="B23" s="16" t="s">
        <v>68</v>
      </c>
      <c r="C23" s="16"/>
      <c r="D23" s="36"/>
      <c r="E23" s="36"/>
    </row>
    <row r="24" spans="1:5" s="5" customFormat="1" ht="13.5" thickTop="1">
      <c r="A24" s="19">
        <v>1</v>
      </c>
      <c r="B24" s="14" t="s">
        <v>69</v>
      </c>
      <c r="C24" s="14"/>
      <c r="D24" s="20"/>
      <c r="E24" s="20"/>
    </row>
    <row r="25" spans="1:5" s="33" customFormat="1" ht="12.75">
      <c r="A25" s="29" t="s">
        <v>6</v>
      </c>
      <c r="B25" s="30" t="s">
        <v>70</v>
      </c>
      <c r="C25" s="30"/>
      <c r="D25" s="32"/>
      <c r="E25" s="32"/>
    </row>
    <row r="26" spans="1:5" s="33" customFormat="1" ht="12.75">
      <c r="A26" s="29" t="s">
        <v>7</v>
      </c>
      <c r="B26" s="30" t="s">
        <v>71</v>
      </c>
      <c r="C26" s="30"/>
      <c r="D26" s="32"/>
      <c r="E26" s="32"/>
    </row>
    <row r="27" spans="1:5" s="5" customFormat="1" ht="13.5" thickBot="1">
      <c r="A27" s="28"/>
      <c r="B27" s="23" t="s">
        <v>34</v>
      </c>
      <c r="C27" s="23"/>
      <c r="D27" s="68">
        <f>SUM(D25:D26)</f>
        <v>0</v>
      </c>
      <c r="E27" s="68">
        <f>SUM(E25:E26)</f>
        <v>0</v>
      </c>
    </row>
    <row r="28" spans="1:5" s="5" customFormat="1" ht="14.25" thickBot="1" thickTop="1">
      <c r="A28" s="19">
        <v>2</v>
      </c>
      <c r="B28" s="14" t="s">
        <v>72</v>
      </c>
      <c r="C28" s="14"/>
      <c r="D28" s="27"/>
      <c r="E28" s="27"/>
    </row>
    <row r="29" spans="1:5" s="5" customFormat="1" ht="14.25" thickBot="1" thickTop="1">
      <c r="A29" s="24">
        <v>3</v>
      </c>
      <c r="B29" s="25" t="s">
        <v>73</v>
      </c>
      <c r="C29" s="25"/>
      <c r="D29" s="27"/>
      <c r="E29" s="27"/>
    </row>
    <row r="30" spans="1:5" s="5" customFormat="1" ht="14.25" thickBot="1" thickTop="1">
      <c r="A30" s="24">
        <v>4</v>
      </c>
      <c r="B30" s="25" t="s">
        <v>65</v>
      </c>
      <c r="C30" s="25"/>
      <c r="D30" s="37">
        <v>0</v>
      </c>
      <c r="E30" s="37">
        <v>0</v>
      </c>
    </row>
    <row r="31" spans="1:5" s="9" customFormat="1" ht="17.25" thickBot="1" thickTop="1">
      <c r="A31" s="50"/>
      <c r="B31" s="51" t="s">
        <v>74</v>
      </c>
      <c r="C31" s="51"/>
      <c r="D31" s="74">
        <f>+D27+D28+D29+D30</f>
        <v>0</v>
      </c>
      <c r="E31" s="74">
        <f>+E27+E28+E29+E30</f>
        <v>0</v>
      </c>
    </row>
    <row r="32" spans="1:7" s="9" customFormat="1" ht="17.25" thickBot="1" thickTop="1">
      <c r="A32" s="34"/>
      <c r="B32" s="35" t="s">
        <v>89</v>
      </c>
      <c r="C32" s="35"/>
      <c r="D32" s="70">
        <f>+D22+D31</f>
        <v>1053000</v>
      </c>
      <c r="E32" s="70">
        <f>+E22+E31</f>
        <v>320000</v>
      </c>
      <c r="G32" s="166"/>
    </row>
    <row r="33" spans="1:5" s="9" customFormat="1" ht="16.5" thickBot="1">
      <c r="A33" s="17" t="s">
        <v>75</v>
      </c>
      <c r="B33" s="16" t="s">
        <v>76</v>
      </c>
      <c r="C33" s="16"/>
      <c r="D33" s="36"/>
      <c r="E33" s="36"/>
    </row>
    <row r="34" spans="1:5" s="9" customFormat="1" ht="26.25" thickTop="1">
      <c r="A34" s="56">
        <v>1</v>
      </c>
      <c r="B34" s="46" t="s">
        <v>77</v>
      </c>
      <c r="C34" s="14"/>
      <c r="D34" s="20">
        <v>0</v>
      </c>
      <c r="E34" s="20">
        <v>0</v>
      </c>
    </row>
    <row r="35" spans="1:5" s="9" customFormat="1" ht="25.5">
      <c r="A35" s="47">
        <v>2</v>
      </c>
      <c r="B35" s="45" t="s">
        <v>78</v>
      </c>
      <c r="C35" s="45"/>
      <c r="D35" s="21">
        <v>0</v>
      </c>
      <c r="E35" s="21">
        <v>0</v>
      </c>
    </row>
    <row r="36" spans="1:5" s="9" customFormat="1" ht="15.75">
      <c r="A36" s="47">
        <v>3</v>
      </c>
      <c r="B36" s="45" t="s">
        <v>79</v>
      </c>
      <c r="C36" s="45"/>
      <c r="D36" s="21">
        <v>1000000</v>
      </c>
      <c r="E36" s="21">
        <v>1000000</v>
      </c>
    </row>
    <row r="37" spans="1:5" s="9" customFormat="1" ht="15.75">
      <c r="A37" s="47">
        <v>4</v>
      </c>
      <c r="B37" s="45" t="s">
        <v>80</v>
      </c>
      <c r="C37" s="45"/>
      <c r="D37" s="21"/>
      <c r="E37" s="21"/>
    </row>
    <row r="38" spans="1:5" s="9" customFormat="1" ht="15.75">
      <c r="A38" s="47">
        <v>5</v>
      </c>
      <c r="B38" s="45" t="s">
        <v>81</v>
      </c>
      <c r="C38" s="45"/>
      <c r="D38" s="21"/>
      <c r="E38" s="21"/>
    </row>
    <row r="39" spans="1:5" s="9" customFormat="1" ht="15.75">
      <c r="A39" s="47">
        <v>6</v>
      </c>
      <c r="B39" s="45" t="s">
        <v>82</v>
      </c>
      <c r="C39" s="45"/>
      <c r="D39" s="21"/>
      <c r="E39" s="21"/>
    </row>
    <row r="40" spans="1:5" s="9" customFormat="1" ht="15.75">
      <c r="A40" s="47">
        <v>7</v>
      </c>
      <c r="B40" s="45" t="s">
        <v>83</v>
      </c>
      <c r="C40" s="45"/>
      <c r="D40" s="21"/>
      <c r="E40" s="21"/>
    </row>
    <row r="41" spans="1:5" s="9" customFormat="1" ht="15.75">
      <c r="A41" s="47">
        <v>8</v>
      </c>
      <c r="B41" s="45" t="s">
        <v>84</v>
      </c>
      <c r="C41" s="45"/>
      <c r="D41" s="21"/>
      <c r="E41" s="21"/>
    </row>
    <row r="42" spans="1:5" s="9" customFormat="1" ht="15.75">
      <c r="A42" s="47">
        <v>9</v>
      </c>
      <c r="B42" s="45" t="s">
        <v>85</v>
      </c>
      <c r="C42" s="45"/>
      <c r="D42" s="21"/>
      <c r="E42" s="21"/>
    </row>
    <row r="43" spans="1:5" s="9" customFormat="1" ht="15.75">
      <c r="A43" s="47">
        <v>10</v>
      </c>
      <c r="B43" s="45" t="s">
        <v>86</v>
      </c>
      <c r="C43" s="45"/>
      <c r="D43" s="254">
        <v>-389670</v>
      </c>
      <c r="E43" s="254">
        <v>-389670</v>
      </c>
    </row>
    <row r="44" spans="1:5" s="9" customFormat="1" ht="16.5" thickBot="1">
      <c r="A44" s="54"/>
      <c r="B44" s="55" t="s">
        <v>87</v>
      </c>
      <c r="C44" s="55"/>
      <c r="D44" s="75">
        <f>SUM(D34:D43)</f>
        <v>610330</v>
      </c>
      <c r="E44" s="75">
        <f>SUM(E34:E43)</f>
        <v>610330</v>
      </c>
    </row>
    <row r="45" spans="1:5" s="9" customFormat="1" ht="17.25" thickBot="1" thickTop="1">
      <c r="A45" s="52"/>
      <c r="B45" s="53" t="s">
        <v>88</v>
      </c>
      <c r="C45" s="53"/>
      <c r="D45" s="70">
        <f>+D22+D31+D44</f>
        <v>1663330</v>
      </c>
      <c r="E45" s="70">
        <f>+E22+E31+E44</f>
        <v>930330</v>
      </c>
    </row>
    <row r="47" spans="1:5" ht="12.75">
      <c r="A47" s="57"/>
      <c r="B47" s="57"/>
      <c r="C47" s="57"/>
      <c r="D47" s="248"/>
      <c r="E47" s="57"/>
    </row>
  </sheetData>
  <sheetProtection/>
  <mergeCells count="2">
    <mergeCell ref="A3:E3"/>
    <mergeCell ref="A1:E1"/>
  </mergeCells>
  <printOptions/>
  <pageMargins left="0.41" right="0.48" top="1" bottom="1" header="0.5" footer="0.5"/>
  <pageSetup fitToHeight="1" fitToWidth="1" horizontalDpi="600" verticalDpi="600" orientation="portrait" paperSize="9" scale="83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22">
      <selection activeCell="E7" sqref="E7"/>
    </sheetView>
  </sheetViews>
  <sheetFormatPr defaultColWidth="9.140625" defaultRowHeight="12.75"/>
  <cols>
    <col min="1" max="1" width="4.28125" style="0" customWidth="1"/>
    <col min="2" max="2" width="48.421875" style="60" customWidth="1"/>
    <col min="3" max="3" width="11.421875" style="0" customWidth="1"/>
    <col min="4" max="4" width="17.8515625" style="0" customWidth="1"/>
    <col min="5" max="5" width="17.7109375" style="0" customWidth="1"/>
    <col min="7" max="7" width="20.7109375" style="0" bestFit="1" customWidth="1"/>
    <col min="9" max="9" width="12.28125" style="0" bestFit="1" customWidth="1"/>
  </cols>
  <sheetData>
    <row r="1" spans="1:5" ht="15.75">
      <c r="A1" s="273" t="s">
        <v>185</v>
      </c>
      <c r="B1" s="273"/>
      <c r="C1" s="273"/>
      <c r="D1" s="273"/>
      <c r="E1" s="273"/>
    </row>
    <row r="2" ht="12.75">
      <c r="A2" s="3"/>
    </row>
    <row r="3" spans="1:5" ht="15.75">
      <c r="A3" s="273" t="s">
        <v>195</v>
      </c>
      <c r="B3" s="273"/>
      <c r="C3" s="273"/>
      <c r="D3" s="273"/>
      <c r="E3" s="273"/>
    </row>
    <row r="4" ht="24" customHeight="1">
      <c r="A4" s="4" t="s">
        <v>0</v>
      </c>
    </row>
    <row r="5" spans="2:5" ht="41.25" customHeight="1" thickBot="1">
      <c r="B5" s="274" t="s">
        <v>197</v>
      </c>
      <c r="C5" s="274"/>
      <c r="D5" s="274"/>
      <c r="E5" s="274"/>
    </row>
    <row r="6" spans="1:7" s="2" customFormat="1" ht="15.75">
      <c r="A6" s="279" t="s">
        <v>90</v>
      </c>
      <c r="B6" s="275" t="s">
        <v>91</v>
      </c>
      <c r="C6" s="277" t="s">
        <v>2</v>
      </c>
      <c r="D6" s="58" t="s">
        <v>92</v>
      </c>
      <c r="E6" s="58" t="s">
        <v>93</v>
      </c>
      <c r="G6" s="125"/>
    </row>
    <row r="7" spans="1:7" s="2" customFormat="1" ht="16.5" thickBot="1">
      <c r="A7" s="280"/>
      <c r="B7" s="276"/>
      <c r="C7" s="278"/>
      <c r="D7" s="156" t="s">
        <v>198</v>
      </c>
      <c r="E7" s="156" t="s">
        <v>190</v>
      </c>
      <c r="G7" s="125"/>
    </row>
    <row r="8" spans="1:7" s="10" customFormat="1" ht="15.75">
      <c r="A8" s="157">
        <v>1</v>
      </c>
      <c r="B8" s="158" t="s">
        <v>94</v>
      </c>
      <c r="C8" s="159"/>
      <c r="D8" s="160"/>
      <c r="E8" s="161"/>
      <c r="G8" s="125"/>
    </row>
    <row r="9" spans="1:7" ht="15">
      <c r="A9" s="162">
        <v>2</v>
      </c>
      <c r="B9" s="77" t="s">
        <v>95</v>
      </c>
      <c r="C9" s="129"/>
      <c r="D9" s="153"/>
      <c r="E9" s="154"/>
      <c r="G9" s="125"/>
    </row>
    <row r="10" spans="1:7" s="5" customFormat="1" ht="25.5">
      <c r="A10" s="47">
        <v>3</v>
      </c>
      <c r="B10" s="77" t="s">
        <v>96</v>
      </c>
      <c r="C10" s="129"/>
      <c r="D10" s="151"/>
      <c r="E10" s="152"/>
      <c r="G10" s="125"/>
    </row>
    <row r="11" spans="1:7" s="5" customFormat="1" ht="15">
      <c r="A11" s="162">
        <v>4</v>
      </c>
      <c r="B11" s="77" t="s">
        <v>155</v>
      </c>
      <c r="C11" s="129"/>
      <c r="D11" s="190"/>
      <c r="E11" s="192"/>
      <c r="G11" s="125"/>
    </row>
    <row r="12" spans="1:7" s="5" customFormat="1" ht="15">
      <c r="A12" s="162">
        <v>5</v>
      </c>
      <c r="B12" s="77" t="s">
        <v>156</v>
      </c>
      <c r="C12" s="129"/>
      <c r="D12" s="190"/>
      <c r="E12" s="154"/>
      <c r="G12" s="125"/>
    </row>
    <row r="13" spans="1:7" s="33" customFormat="1" ht="15">
      <c r="A13" s="29" t="s">
        <v>157</v>
      </c>
      <c r="B13" s="59" t="s">
        <v>97</v>
      </c>
      <c r="C13" s="129"/>
      <c r="D13" s="190"/>
      <c r="E13" s="192">
        <v>-350000</v>
      </c>
      <c r="G13" s="125"/>
    </row>
    <row r="14" spans="1:7" s="33" customFormat="1" ht="15">
      <c r="A14" s="29" t="s">
        <v>158</v>
      </c>
      <c r="B14" s="59" t="s">
        <v>159</v>
      </c>
      <c r="C14" s="150"/>
      <c r="D14" s="190"/>
      <c r="E14" s="192"/>
      <c r="G14" s="125"/>
    </row>
    <row r="15" spans="1:7" s="33" customFormat="1" ht="15.75">
      <c r="A15" s="29"/>
      <c r="B15" s="59" t="s">
        <v>160</v>
      </c>
      <c r="C15" s="150"/>
      <c r="D15" s="191">
        <f>SUM(D13:D14)</f>
        <v>0</v>
      </c>
      <c r="E15" s="193">
        <f>SUM(E13:E14)</f>
        <v>-350000</v>
      </c>
      <c r="G15" s="125"/>
    </row>
    <row r="16" spans="1:5" s="5" customFormat="1" ht="15">
      <c r="A16" s="162">
        <v>6</v>
      </c>
      <c r="B16" s="77" t="s">
        <v>98</v>
      </c>
      <c r="C16" s="150"/>
      <c r="D16" s="190"/>
      <c r="E16" s="192"/>
    </row>
    <row r="17" spans="1:5" s="5" customFormat="1" ht="15">
      <c r="A17" s="162">
        <v>7</v>
      </c>
      <c r="B17" s="77" t="s">
        <v>161</v>
      </c>
      <c r="C17" s="150"/>
      <c r="D17" s="190"/>
      <c r="E17" s="192">
        <v>-39670</v>
      </c>
    </row>
    <row r="18" spans="1:5" s="9" customFormat="1" ht="15.75">
      <c r="A18" s="163">
        <v>8</v>
      </c>
      <c r="B18" s="155" t="s">
        <v>125</v>
      </c>
      <c r="C18" s="155"/>
      <c r="D18" s="191">
        <f>D11+D15+D16+D17</f>
        <v>0</v>
      </c>
      <c r="E18" s="193">
        <f>E11+E15+E16+E17</f>
        <v>-389670</v>
      </c>
    </row>
    <row r="19" spans="1:5" s="9" customFormat="1" ht="31.5">
      <c r="A19" s="163">
        <v>9</v>
      </c>
      <c r="B19" s="155" t="s">
        <v>126</v>
      </c>
      <c r="C19" s="155"/>
      <c r="D19" s="191">
        <f>D8+D9+D18</f>
        <v>0</v>
      </c>
      <c r="E19" s="193">
        <f>E8+E9+E18</f>
        <v>-389670</v>
      </c>
    </row>
    <row r="20" spans="1:5" s="5" customFormat="1" ht="15">
      <c r="A20" s="162">
        <v>10</v>
      </c>
      <c r="B20" s="77" t="s">
        <v>172</v>
      </c>
      <c r="C20" s="129"/>
      <c r="D20" s="150"/>
      <c r="E20" s="261"/>
    </row>
    <row r="21" spans="1:5" s="5" customFormat="1" ht="15">
      <c r="A21" s="162">
        <v>11</v>
      </c>
      <c r="B21" s="77" t="s">
        <v>99</v>
      </c>
      <c r="C21" s="129"/>
      <c r="D21" s="150"/>
      <c r="E21" s="261"/>
    </row>
    <row r="22" spans="1:5" s="5" customFormat="1" ht="15">
      <c r="A22" s="162">
        <v>12</v>
      </c>
      <c r="B22" s="77" t="s">
        <v>162</v>
      </c>
      <c r="C22" s="129"/>
      <c r="D22" s="150"/>
      <c r="E22" s="261"/>
    </row>
    <row r="23" spans="1:7" s="61" customFormat="1" ht="15">
      <c r="A23" s="127" t="s">
        <v>157</v>
      </c>
      <c r="B23" s="128" t="s">
        <v>163</v>
      </c>
      <c r="C23" s="129"/>
      <c r="D23" s="150"/>
      <c r="E23" s="261"/>
      <c r="G23" s="126"/>
    </row>
    <row r="24" spans="1:7" s="61" customFormat="1" ht="15">
      <c r="A24" s="127" t="s">
        <v>158</v>
      </c>
      <c r="B24" s="128" t="s">
        <v>164</v>
      </c>
      <c r="C24" s="129"/>
      <c r="D24" s="190"/>
      <c r="E24" s="192"/>
      <c r="G24" s="126"/>
    </row>
    <row r="25" spans="1:5" s="61" customFormat="1" ht="15">
      <c r="A25" s="127" t="s">
        <v>165</v>
      </c>
      <c r="B25" s="128" t="s">
        <v>100</v>
      </c>
      <c r="C25" s="129"/>
      <c r="D25" s="190"/>
      <c r="E25" s="192"/>
    </row>
    <row r="26" spans="1:5" s="61" customFormat="1" ht="15">
      <c r="A26" s="127" t="s">
        <v>166</v>
      </c>
      <c r="B26" s="128" t="s">
        <v>101</v>
      </c>
      <c r="C26" s="129"/>
      <c r="D26" s="150"/>
      <c r="E26" s="261"/>
    </row>
    <row r="27" spans="1:5" s="61" customFormat="1" ht="15.75">
      <c r="A27" s="127"/>
      <c r="B27" s="128" t="s">
        <v>167</v>
      </c>
      <c r="C27" s="129"/>
      <c r="D27" s="191">
        <f>SUM(D23:D26)</f>
        <v>0</v>
      </c>
      <c r="E27" s="193">
        <f>SUM(E23:E26)</f>
        <v>0</v>
      </c>
    </row>
    <row r="28" spans="1:5" s="61" customFormat="1" ht="15.75">
      <c r="A28" s="127">
        <v>13</v>
      </c>
      <c r="B28" s="128" t="s">
        <v>168</v>
      </c>
      <c r="C28" s="129"/>
      <c r="D28" s="191"/>
      <c r="E28" s="193"/>
    </row>
    <row r="29" spans="1:5" s="5" customFormat="1" ht="15.75">
      <c r="A29" s="162">
        <v>14</v>
      </c>
      <c r="B29" s="45" t="s">
        <v>169</v>
      </c>
      <c r="C29" s="129"/>
      <c r="D29" s="191">
        <f>D19+D28</f>
        <v>0</v>
      </c>
      <c r="E29" s="193">
        <f>E19+E28</f>
        <v>-389670</v>
      </c>
    </row>
    <row r="30" spans="1:8" s="6" customFormat="1" ht="15.75">
      <c r="A30" s="162">
        <v>15</v>
      </c>
      <c r="B30" s="45" t="s">
        <v>102</v>
      </c>
      <c r="C30" s="129"/>
      <c r="D30" s="191"/>
      <c r="E30" s="193"/>
      <c r="G30" s="76"/>
      <c r="H30" s="76"/>
    </row>
    <row r="31" spans="1:5" s="9" customFormat="1" ht="15.75">
      <c r="A31" s="163">
        <v>16</v>
      </c>
      <c r="B31" s="155" t="s">
        <v>170</v>
      </c>
      <c r="C31" s="129"/>
      <c r="D31" s="251">
        <f>D29+D30</f>
        <v>0</v>
      </c>
      <c r="E31" s="262">
        <f>E29+E30</f>
        <v>-389670</v>
      </c>
    </row>
    <row r="32" spans="1:5" s="6" customFormat="1" ht="15.75" thickBot="1">
      <c r="A32" s="189">
        <v>17</v>
      </c>
      <c r="B32" s="188" t="s">
        <v>171</v>
      </c>
      <c r="C32" s="164"/>
      <c r="D32" s="187"/>
      <c r="E32" s="263"/>
    </row>
    <row r="34" spans="1:5" ht="12.75">
      <c r="A34" s="57"/>
      <c r="B34" s="64"/>
      <c r="C34" s="57"/>
      <c r="D34" s="57"/>
      <c r="E34" s="57"/>
    </row>
  </sheetData>
  <sheetProtection/>
  <mergeCells count="6">
    <mergeCell ref="B5:E5"/>
    <mergeCell ref="A1:E1"/>
    <mergeCell ref="A3:E3"/>
    <mergeCell ref="B6:B7"/>
    <mergeCell ref="C6:C7"/>
    <mergeCell ref="A6:A7"/>
  </mergeCells>
  <printOptions/>
  <pageMargins left="0.56" right="0.52" top="1" bottom="1" header="0.5" footer="0.5"/>
  <pageSetup fitToHeight="1" fitToWidth="1" horizontalDpi="600" verticalDpi="600" orientation="portrait" paperSize="9" scale="93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35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4.28125" style="80" customWidth="1"/>
    <col min="2" max="2" width="48.57421875" style="60" customWidth="1"/>
    <col min="3" max="3" width="11.421875" style="82" customWidth="1"/>
    <col min="4" max="4" width="17.8515625" style="80" customWidth="1"/>
    <col min="5" max="5" width="19.7109375" style="143" customWidth="1"/>
    <col min="6" max="6" width="9.140625" style="80" customWidth="1"/>
    <col min="7" max="7" width="11.7109375" style="80" bestFit="1" customWidth="1"/>
    <col min="8" max="16384" width="9.140625" style="80" customWidth="1"/>
  </cols>
  <sheetData>
    <row r="1" spans="1:5" ht="15.75">
      <c r="A1" s="273" t="s">
        <v>185</v>
      </c>
      <c r="B1" s="273"/>
      <c r="C1" s="273"/>
      <c r="D1" s="273"/>
      <c r="E1" s="273"/>
    </row>
    <row r="2" ht="12.75">
      <c r="A2" s="81"/>
    </row>
    <row r="3" spans="1:5" ht="15.75">
      <c r="A3" s="281" t="s">
        <v>195</v>
      </c>
      <c r="B3" s="281"/>
      <c r="C3" s="281"/>
      <c r="D3" s="281"/>
      <c r="E3" s="281"/>
    </row>
    <row r="4" spans="1:5" ht="24.75" customHeight="1">
      <c r="A4" s="83" t="s">
        <v>0</v>
      </c>
      <c r="B4" s="64"/>
      <c r="C4" s="84"/>
      <c r="D4" s="85"/>
      <c r="E4" s="144"/>
    </row>
    <row r="5" spans="2:5" ht="40.5" customHeight="1" thickBot="1">
      <c r="B5" s="282" t="s">
        <v>199</v>
      </c>
      <c r="C5" s="282"/>
      <c r="D5" s="282"/>
      <c r="E5" s="282"/>
    </row>
    <row r="6" spans="1:5" s="86" customFormat="1" ht="18" customHeight="1" thickBot="1">
      <c r="A6" s="65"/>
      <c r="B6" s="78" t="s">
        <v>127</v>
      </c>
      <c r="C6" s="79" t="s">
        <v>2</v>
      </c>
      <c r="D6" s="66">
        <v>2011</v>
      </c>
      <c r="E6" s="66">
        <v>2010</v>
      </c>
    </row>
    <row r="7" spans="1:5" s="89" customFormat="1" ht="18" customHeight="1" thickBot="1">
      <c r="A7" s="103"/>
      <c r="B7" s="229" t="s">
        <v>173</v>
      </c>
      <c r="C7" s="138"/>
      <c r="D7" s="264">
        <v>0</v>
      </c>
      <c r="E7" s="265"/>
    </row>
    <row r="8" spans="1:5" s="89" customFormat="1" ht="18" customHeight="1" thickTop="1">
      <c r="A8" s="56"/>
      <c r="B8" s="221" t="s">
        <v>174</v>
      </c>
      <c r="C8" s="90"/>
      <c r="D8" s="200"/>
      <c r="E8" s="233"/>
    </row>
    <row r="9" spans="1:5" s="93" customFormat="1" ht="18" customHeight="1">
      <c r="A9" s="56"/>
      <c r="B9" s="221" t="s">
        <v>202</v>
      </c>
      <c r="C9" s="92"/>
      <c r="D9" s="197">
        <v>-1044000</v>
      </c>
      <c r="E9" s="234">
        <v>-1050</v>
      </c>
    </row>
    <row r="10" spans="1:5" s="93" customFormat="1" ht="18" customHeight="1">
      <c r="A10" s="56"/>
      <c r="B10" s="222" t="s">
        <v>175</v>
      </c>
      <c r="C10" s="94"/>
      <c r="D10" s="200"/>
      <c r="E10" s="233"/>
    </row>
    <row r="11" spans="1:6" s="89" customFormat="1" ht="18" customHeight="1">
      <c r="A11" s="95"/>
      <c r="B11" s="223" t="s">
        <v>128</v>
      </c>
      <c r="C11" s="96"/>
      <c r="D11" s="197"/>
      <c r="E11" s="234"/>
      <c r="F11" s="97"/>
    </row>
    <row r="12" spans="1:5" s="89" customFormat="1" ht="18" customHeight="1">
      <c r="A12" s="95"/>
      <c r="B12" s="223" t="s">
        <v>201</v>
      </c>
      <c r="C12" s="96"/>
      <c r="D12" s="197">
        <v>-121403</v>
      </c>
      <c r="E12" s="234">
        <v>-68620</v>
      </c>
    </row>
    <row r="13" spans="1:5" s="89" customFormat="1" ht="18" customHeight="1" thickBot="1">
      <c r="A13" s="194" t="s">
        <v>135</v>
      </c>
      <c r="B13" s="224" t="s">
        <v>176</v>
      </c>
      <c r="C13" s="96"/>
      <c r="D13" s="196">
        <f>SUM(D8:D12)</f>
        <v>-1165403</v>
      </c>
      <c r="E13" s="235">
        <f>SUM(E8:E12)</f>
        <v>-69670</v>
      </c>
    </row>
    <row r="14" spans="1:5" s="89" customFormat="1" ht="18" customHeight="1" thickBot="1" thickTop="1">
      <c r="A14" s="98"/>
      <c r="B14" s="225"/>
      <c r="C14" s="99"/>
      <c r="D14" s="130"/>
      <c r="E14" s="236"/>
    </row>
    <row r="15" spans="1:5" s="89" customFormat="1" ht="18" customHeight="1" thickBot="1" thickTop="1">
      <c r="A15" s="98"/>
      <c r="B15" s="226" t="s">
        <v>177</v>
      </c>
      <c r="C15" s="99"/>
      <c r="D15" s="130"/>
      <c r="E15" s="236"/>
    </row>
    <row r="16" spans="1:5" s="89" customFormat="1" ht="18" customHeight="1" thickBot="1" thickTop="1">
      <c r="A16" s="98"/>
      <c r="B16" s="225" t="s">
        <v>178</v>
      </c>
      <c r="C16" s="99"/>
      <c r="D16" s="130"/>
      <c r="E16" s="236"/>
    </row>
    <row r="17" spans="1:5" s="89" customFormat="1" ht="18" customHeight="1" thickBot="1" thickTop="1">
      <c r="A17" s="98"/>
      <c r="B17" s="225" t="s">
        <v>179</v>
      </c>
      <c r="C17" s="99"/>
      <c r="D17" s="197"/>
      <c r="E17" s="234"/>
    </row>
    <row r="18" spans="1:5" s="89" customFormat="1" ht="18" customHeight="1" thickBot="1" thickTop="1">
      <c r="A18" s="98"/>
      <c r="B18" s="225" t="s">
        <v>180</v>
      </c>
      <c r="C18" s="99"/>
      <c r="D18" s="131"/>
      <c r="E18" s="237"/>
    </row>
    <row r="19" spans="1:5" s="89" customFormat="1" ht="18" customHeight="1" thickBot="1" thickTop="1">
      <c r="A19" s="98"/>
      <c r="B19" s="225" t="s">
        <v>129</v>
      </c>
      <c r="C19" s="99"/>
      <c r="D19" s="131"/>
      <c r="E19" s="237"/>
    </row>
    <row r="20" spans="1:5" s="89" customFormat="1" ht="18" customHeight="1" thickBot="1" thickTop="1">
      <c r="A20" s="146"/>
      <c r="B20" s="227" t="s">
        <v>203</v>
      </c>
      <c r="C20" s="147"/>
      <c r="D20" s="198">
        <v>1045000</v>
      </c>
      <c r="E20" s="238">
        <v>1000000</v>
      </c>
    </row>
    <row r="21" spans="1:5" s="93" customFormat="1" ht="18" customHeight="1" thickBot="1">
      <c r="A21" s="148" t="s">
        <v>136</v>
      </c>
      <c r="B21" s="228" t="s">
        <v>181</v>
      </c>
      <c r="C21" s="149"/>
      <c r="D21" s="196">
        <f>SUM(D17:D20)</f>
        <v>1045000</v>
      </c>
      <c r="E21" s="235">
        <f>SUM(E17:E20)</f>
        <v>1000000</v>
      </c>
    </row>
    <row r="22" spans="1:253" s="63" customFormat="1" ht="18" customHeight="1" thickBot="1">
      <c r="A22" s="103"/>
      <c r="B22" s="229"/>
      <c r="C22" s="138"/>
      <c r="D22" s="132"/>
      <c r="E22" s="239"/>
      <c r="F22" s="100"/>
      <c r="G22" s="100"/>
      <c r="H22" s="100"/>
      <c r="I22" s="62"/>
      <c r="J22" s="100"/>
      <c r="K22" s="100"/>
      <c r="L22" s="100"/>
      <c r="M22" s="100"/>
      <c r="N22" s="62"/>
      <c r="O22" s="100"/>
      <c r="P22" s="100"/>
      <c r="Q22" s="100"/>
      <c r="R22" s="100"/>
      <c r="S22" s="62"/>
      <c r="T22" s="100"/>
      <c r="U22" s="100"/>
      <c r="V22" s="100"/>
      <c r="W22" s="100"/>
      <c r="X22" s="62"/>
      <c r="Y22" s="100"/>
      <c r="Z22" s="100"/>
      <c r="AA22" s="100"/>
      <c r="AB22" s="100"/>
      <c r="AC22" s="62"/>
      <c r="AD22" s="100"/>
      <c r="AE22" s="100"/>
      <c r="AF22" s="100"/>
      <c r="AG22" s="100"/>
      <c r="AH22" s="62"/>
      <c r="AI22" s="100"/>
      <c r="AJ22" s="100"/>
      <c r="AK22" s="100"/>
      <c r="AL22" s="100"/>
      <c r="AM22" s="62"/>
      <c r="AN22" s="100"/>
      <c r="AO22" s="100"/>
      <c r="AP22" s="100"/>
      <c r="AQ22" s="100"/>
      <c r="AR22" s="62"/>
      <c r="AS22" s="100"/>
      <c r="AT22" s="100"/>
      <c r="AU22" s="100"/>
      <c r="AV22" s="100"/>
      <c r="AW22" s="62"/>
      <c r="AX22" s="100"/>
      <c r="AY22" s="100"/>
      <c r="AZ22" s="100"/>
      <c r="BA22" s="100"/>
      <c r="BB22" s="62"/>
      <c r="BC22" s="100"/>
      <c r="BD22" s="100"/>
      <c r="BE22" s="100"/>
      <c r="BF22" s="100"/>
      <c r="BG22" s="62"/>
      <c r="BH22" s="100"/>
      <c r="BI22" s="100"/>
      <c r="BJ22" s="100"/>
      <c r="BK22" s="100"/>
      <c r="BL22" s="62"/>
      <c r="BM22" s="100"/>
      <c r="BN22" s="100"/>
      <c r="BO22" s="100"/>
      <c r="BP22" s="100"/>
      <c r="BQ22" s="62"/>
      <c r="BR22" s="100"/>
      <c r="BS22" s="100"/>
      <c r="BT22" s="100"/>
      <c r="BU22" s="100"/>
      <c r="BV22" s="62"/>
      <c r="BW22" s="100"/>
      <c r="BX22" s="100"/>
      <c r="BY22" s="100"/>
      <c r="BZ22" s="100"/>
      <c r="CA22" s="62"/>
      <c r="CB22" s="100"/>
      <c r="CC22" s="100"/>
      <c r="CD22" s="100"/>
      <c r="CE22" s="100"/>
      <c r="CF22" s="62"/>
      <c r="CG22" s="100"/>
      <c r="CH22" s="100"/>
      <c r="CI22" s="100"/>
      <c r="CJ22" s="100"/>
      <c r="CK22" s="62"/>
      <c r="CL22" s="100"/>
      <c r="CM22" s="100"/>
      <c r="CN22" s="100"/>
      <c r="CO22" s="100"/>
      <c r="CP22" s="62"/>
      <c r="CQ22" s="100"/>
      <c r="CR22" s="100"/>
      <c r="CS22" s="100"/>
      <c r="CT22" s="100"/>
      <c r="CU22" s="62"/>
      <c r="CV22" s="100"/>
      <c r="CW22" s="100"/>
      <c r="CX22" s="100"/>
      <c r="CY22" s="100"/>
      <c r="CZ22" s="62"/>
      <c r="DA22" s="100"/>
      <c r="DB22" s="100"/>
      <c r="DC22" s="100"/>
      <c r="DD22" s="100"/>
      <c r="DE22" s="62"/>
      <c r="DF22" s="100"/>
      <c r="DG22" s="100"/>
      <c r="DH22" s="100"/>
      <c r="DI22" s="100"/>
      <c r="DJ22" s="62"/>
      <c r="DK22" s="100"/>
      <c r="DL22" s="100"/>
      <c r="DM22" s="100"/>
      <c r="DN22" s="100"/>
      <c r="DO22" s="62"/>
      <c r="DP22" s="100"/>
      <c r="DQ22" s="100"/>
      <c r="DR22" s="100"/>
      <c r="DS22" s="100"/>
      <c r="DT22" s="62"/>
      <c r="DU22" s="100"/>
      <c r="DV22" s="100"/>
      <c r="DW22" s="100"/>
      <c r="DX22" s="100"/>
      <c r="DY22" s="62"/>
      <c r="DZ22" s="100"/>
      <c r="EA22" s="100"/>
      <c r="EB22" s="100"/>
      <c r="EC22" s="100"/>
      <c r="ED22" s="62"/>
      <c r="EE22" s="100"/>
      <c r="EF22" s="100"/>
      <c r="EG22" s="100"/>
      <c r="EH22" s="100"/>
      <c r="EI22" s="62"/>
      <c r="EJ22" s="100"/>
      <c r="EK22" s="100"/>
      <c r="EL22" s="100"/>
      <c r="EM22" s="100"/>
      <c r="EN22" s="62"/>
      <c r="EO22" s="100"/>
      <c r="EP22" s="100"/>
      <c r="EQ22" s="100"/>
      <c r="ER22" s="100"/>
      <c r="ES22" s="62"/>
      <c r="ET22" s="100"/>
      <c r="EU22" s="100"/>
      <c r="EV22" s="100"/>
      <c r="EW22" s="100"/>
      <c r="EX22" s="62"/>
      <c r="EY22" s="100"/>
      <c r="EZ22" s="100"/>
      <c r="FA22" s="100"/>
      <c r="FB22" s="100"/>
      <c r="FC22" s="62"/>
      <c r="FD22" s="100"/>
      <c r="FE22" s="100"/>
      <c r="FF22" s="100"/>
      <c r="FG22" s="100"/>
      <c r="FH22" s="62"/>
      <c r="FI22" s="100"/>
      <c r="FJ22" s="100"/>
      <c r="FK22" s="100"/>
      <c r="FL22" s="100"/>
      <c r="FM22" s="62"/>
      <c r="FN22" s="100"/>
      <c r="FO22" s="100"/>
      <c r="FP22" s="100"/>
      <c r="FQ22" s="100"/>
      <c r="FR22" s="62"/>
      <c r="FS22" s="100"/>
      <c r="FT22" s="100"/>
      <c r="FU22" s="100"/>
      <c r="FV22" s="100"/>
      <c r="FW22" s="62"/>
      <c r="FX22" s="100"/>
      <c r="FY22" s="100"/>
      <c r="FZ22" s="100"/>
      <c r="GA22" s="100"/>
      <c r="GB22" s="62"/>
      <c r="GC22" s="100"/>
      <c r="GD22" s="100"/>
      <c r="GE22" s="100"/>
      <c r="GF22" s="100"/>
      <c r="GG22" s="62"/>
      <c r="GH22" s="100"/>
      <c r="GI22" s="100"/>
      <c r="GJ22" s="100"/>
      <c r="GK22" s="100"/>
      <c r="GL22" s="62"/>
      <c r="GM22" s="100"/>
      <c r="GN22" s="100"/>
      <c r="GO22" s="100"/>
      <c r="GP22" s="100"/>
      <c r="GQ22" s="62"/>
      <c r="GR22" s="100"/>
      <c r="GS22" s="100"/>
      <c r="GT22" s="100"/>
      <c r="GU22" s="100"/>
      <c r="GV22" s="62"/>
      <c r="GW22" s="100"/>
      <c r="GX22" s="100"/>
      <c r="GY22" s="100"/>
      <c r="GZ22" s="100"/>
      <c r="HA22" s="62"/>
      <c r="HB22" s="100"/>
      <c r="HC22" s="100"/>
      <c r="HD22" s="100"/>
      <c r="HE22" s="100"/>
      <c r="HF22" s="62"/>
      <c r="HG22" s="100"/>
      <c r="HH22" s="100"/>
      <c r="HI22" s="100"/>
      <c r="HJ22" s="100"/>
      <c r="HK22" s="62"/>
      <c r="HL22" s="100"/>
      <c r="HM22" s="100"/>
      <c r="HN22" s="100"/>
      <c r="HO22" s="100"/>
      <c r="HP22" s="62"/>
      <c r="HQ22" s="100"/>
      <c r="HR22" s="100"/>
      <c r="HS22" s="100"/>
      <c r="HT22" s="100"/>
      <c r="HU22" s="62"/>
      <c r="HV22" s="100"/>
      <c r="HW22" s="100"/>
      <c r="HX22" s="100"/>
      <c r="HY22" s="100"/>
      <c r="HZ22" s="62"/>
      <c r="IA22" s="100"/>
      <c r="IB22" s="100"/>
      <c r="IC22" s="100"/>
      <c r="ID22" s="100"/>
      <c r="IE22" s="62"/>
      <c r="IF22" s="100"/>
      <c r="IG22" s="100"/>
      <c r="IH22" s="100"/>
      <c r="II22" s="100"/>
      <c r="IJ22" s="62"/>
      <c r="IK22" s="100"/>
      <c r="IL22" s="100"/>
      <c r="IM22" s="100"/>
      <c r="IN22" s="100"/>
      <c r="IO22" s="62"/>
      <c r="IP22" s="100"/>
      <c r="IQ22" s="100"/>
      <c r="IR22" s="100"/>
      <c r="IS22" s="100"/>
    </row>
    <row r="23" spans="1:253" s="63" customFormat="1" ht="18" customHeight="1" thickBot="1" thickTop="1">
      <c r="A23" s="87"/>
      <c r="B23" s="220" t="s">
        <v>130</v>
      </c>
      <c r="C23" s="88"/>
      <c r="D23" s="133"/>
      <c r="E23" s="240"/>
      <c r="F23" s="100"/>
      <c r="G23" s="100"/>
      <c r="H23" s="100"/>
      <c r="I23" s="62"/>
      <c r="J23" s="100"/>
      <c r="K23" s="100"/>
      <c r="L23" s="100"/>
      <c r="M23" s="100"/>
      <c r="N23" s="62"/>
      <c r="O23" s="100"/>
      <c r="P23" s="100"/>
      <c r="Q23" s="100"/>
      <c r="R23" s="100"/>
      <c r="S23" s="62"/>
      <c r="T23" s="100"/>
      <c r="U23" s="100"/>
      <c r="V23" s="100"/>
      <c r="W23" s="100"/>
      <c r="X23" s="62"/>
      <c r="Y23" s="100"/>
      <c r="Z23" s="100"/>
      <c r="AA23" s="100"/>
      <c r="AB23" s="100"/>
      <c r="AC23" s="62"/>
      <c r="AD23" s="100"/>
      <c r="AE23" s="100"/>
      <c r="AF23" s="100"/>
      <c r="AG23" s="100"/>
      <c r="AH23" s="62"/>
      <c r="AI23" s="100"/>
      <c r="AJ23" s="100"/>
      <c r="AK23" s="100"/>
      <c r="AL23" s="100"/>
      <c r="AM23" s="62"/>
      <c r="AN23" s="100"/>
      <c r="AO23" s="100"/>
      <c r="AP23" s="100"/>
      <c r="AQ23" s="100"/>
      <c r="AR23" s="62"/>
      <c r="AS23" s="100"/>
      <c r="AT23" s="100"/>
      <c r="AU23" s="100"/>
      <c r="AV23" s="100"/>
      <c r="AW23" s="62"/>
      <c r="AX23" s="100"/>
      <c r="AY23" s="100"/>
      <c r="AZ23" s="100"/>
      <c r="BA23" s="100"/>
      <c r="BB23" s="62"/>
      <c r="BC23" s="100"/>
      <c r="BD23" s="100"/>
      <c r="BE23" s="100"/>
      <c r="BF23" s="100"/>
      <c r="BG23" s="62"/>
      <c r="BH23" s="100"/>
      <c r="BI23" s="100"/>
      <c r="BJ23" s="100"/>
      <c r="BK23" s="100"/>
      <c r="BL23" s="62"/>
      <c r="BM23" s="100"/>
      <c r="BN23" s="100"/>
      <c r="BO23" s="100"/>
      <c r="BP23" s="100"/>
      <c r="BQ23" s="62"/>
      <c r="BR23" s="100"/>
      <c r="BS23" s="100"/>
      <c r="BT23" s="100"/>
      <c r="BU23" s="100"/>
      <c r="BV23" s="62"/>
      <c r="BW23" s="100"/>
      <c r="BX23" s="100"/>
      <c r="BY23" s="100"/>
      <c r="BZ23" s="100"/>
      <c r="CA23" s="62"/>
      <c r="CB23" s="100"/>
      <c r="CC23" s="100"/>
      <c r="CD23" s="100"/>
      <c r="CE23" s="100"/>
      <c r="CF23" s="62"/>
      <c r="CG23" s="100"/>
      <c r="CH23" s="100"/>
      <c r="CI23" s="100"/>
      <c r="CJ23" s="100"/>
      <c r="CK23" s="62"/>
      <c r="CL23" s="100"/>
      <c r="CM23" s="100"/>
      <c r="CN23" s="100"/>
      <c r="CO23" s="100"/>
      <c r="CP23" s="62"/>
      <c r="CQ23" s="100"/>
      <c r="CR23" s="100"/>
      <c r="CS23" s="100"/>
      <c r="CT23" s="100"/>
      <c r="CU23" s="62"/>
      <c r="CV23" s="100"/>
      <c r="CW23" s="100"/>
      <c r="CX23" s="100"/>
      <c r="CY23" s="100"/>
      <c r="CZ23" s="62"/>
      <c r="DA23" s="100"/>
      <c r="DB23" s="100"/>
      <c r="DC23" s="100"/>
      <c r="DD23" s="100"/>
      <c r="DE23" s="62"/>
      <c r="DF23" s="100"/>
      <c r="DG23" s="100"/>
      <c r="DH23" s="100"/>
      <c r="DI23" s="100"/>
      <c r="DJ23" s="62"/>
      <c r="DK23" s="100"/>
      <c r="DL23" s="100"/>
      <c r="DM23" s="100"/>
      <c r="DN23" s="100"/>
      <c r="DO23" s="62"/>
      <c r="DP23" s="100"/>
      <c r="DQ23" s="100"/>
      <c r="DR23" s="100"/>
      <c r="DS23" s="100"/>
      <c r="DT23" s="62"/>
      <c r="DU23" s="100"/>
      <c r="DV23" s="100"/>
      <c r="DW23" s="100"/>
      <c r="DX23" s="100"/>
      <c r="DY23" s="62"/>
      <c r="DZ23" s="100"/>
      <c r="EA23" s="100"/>
      <c r="EB23" s="100"/>
      <c r="EC23" s="100"/>
      <c r="ED23" s="62"/>
      <c r="EE23" s="100"/>
      <c r="EF23" s="100"/>
      <c r="EG23" s="100"/>
      <c r="EH23" s="100"/>
      <c r="EI23" s="62"/>
      <c r="EJ23" s="100"/>
      <c r="EK23" s="100"/>
      <c r="EL23" s="100"/>
      <c r="EM23" s="100"/>
      <c r="EN23" s="62"/>
      <c r="EO23" s="100"/>
      <c r="EP23" s="100"/>
      <c r="EQ23" s="100"/>
      <c r="ER23" s="100"/>
      <c r="ES23" s="62"/>
      <c r="ET23" s="100"/>
      <c r="EU23" s="100"/>
      <c r="EV23" s="100"/>
      <c r="EW23" s="100"/>
      <c r="EX23" s="62"/>
      <c r="EY23" s="100"/>
      <c r="EZ23" s="100"/>
      <c r="FA23" s="100"/>
      <c r="FB23" s="100"/>
      <c r="FC23" s="62"/>
      <c r="FD23" s="100"/>
      <c r="FE23" s="100"/>
      <c r="FF23" s="100"/>
      <c r="FG23" s="100"/>
      <c r="FH23" s="62"/>
      <c r="FI23" s="100"/>
      <c r="FJ23" s="100"/>
      <c r="FK23" s="100"/>
      <c r="FL23" s="100"/>
      <c r="FM23" s="62"/>
      <c r="FN23" s="100"/>
      <c r="FO23" s="100"/>
      <c r="FP23" s="100"/>
      <c r="FQ23" s="100"/>
      <c r="FR23" s="62"/>
      <c r="FS23" s="100"/>
      <c r="FT23" s="100"/>
      <c r="FU23" s="100"/>
      <c r="FV23" s="100"/>
      <c r="FW23" s="62"/>
      <c r="FX23" s="100"/>
      <c r="FY23" s="100"/>
      <c r="FZ23" s="100"/>
      <c r="GA23" s="100"/>
      <c r="GB23" s="62"/>
      <c r="GC23" s="100"/>
      <c r="GD23" s="100"/>
      <c r="GE23" s="100"/>
      <c r="GF23" s="100"/>
      <c r="GG23" s="62"/>
      <c r="GH23" s="100"/>
      <c r="GI23" s="100"/>
      <c r="GJ23" s="100"/>
      <c r="GK23" s="100"/>
      <c r="GL23" s="62"/>
      <c r="GM23" s="100"/>
      <c r="GN23" s="100"/>
      <c r="GO23" s="100"/>
      <c r="GP23" s="100"/>
      <c r="GQ23" s="62"/>
      <c r="GR23" s="100"/>
      <c r="GS23" s="100"/>
      <c r="GT23" s="100"/>
      <c r="GU23" s="100"/>
      <c r="GV23" s="62"/>
      <c r="GW23" s="100"/>
      <c r="GX23" s="100"/>
      <c r="GY23" s="100"/>
      <c r="GZ23" s="100"/>
      <c r="HA23" s="62"/>
      <c r="HB23" s="100"/>
      <c r="HC23" s="100"/>
      <c r="HD23" s="100"/>
      <c r="HE23" s="100"/>
      <c r="HF23" s="62"/>
      <c r="HG23" s="100"/>
      <c r="HH23" s="100"/>
      <c r="HI23" s="100"/>
      <c r="HJ23" s="100"/>
      <c r="HK23" s="62"/>
      <c r="HL23" s="100"/>
      <c r="HM23" s="100"/>
      <c r="HN23" s="100"/>
      <c r="HO23" s="100"/>
      <c r="HP23" s="62"/>
      <c r="HQ23" s="100"/>
      <c r="HR23" s="100"/>
      <c r="HS23" s="100"/>
      <c r="HT23" s="100"/>
      <c r="HU23" s="62"/>
      <c r="HV23" s="100"/>
      <c r="HW23" s="100"/>
      <c r="HX23" s="100"/>
      <c r="HY23" s="100"/>
      <c r="HZ23" s="62"/>
      <c r="IA23" s="100"/>
      <c r="IB23" s="100"/>
      <c r="IC23" s="100"/>
      <c r="ID23" s="100"/>
      <c r="IE23" s="62"/>
      <c r="IF23" s="100"/>
      <c r="IG23" s="100"/>
      <c r="IH23" s="100"/>
      <c r="II23" s="100"/>
      <c r="IJ23" s="62"/>
      <c r="IK23" s="100"/>
      <c r="IL23" s="100"/>
      <c r="IM23" s="100"/>
      <c r="IN23" s="100"/>
      <c r="IO23" s="62"/>
      <c r="IP23" s="100"/>
      <c r="IQ23" s="100"/>
      <c r="IR23" s="100"/>
      <c r="IS23" s="100"/>
    </row>
    <row r="24" spans="1:5" s="89" customFormat="1" ht="18" customHeight="1" thickTop="1">
      <c r="A24" s="102">
        <v>1</v>
      </c>
      <c r="B24" s="222" t="s">
        <v>182</v>
      </c>
      <c r="C24" s="139"/>
      <c r="D24" s="104"/>
      <c r="E24" s="241"/>
    </row>
    <row r="25" spans="1:5" s="89" customFormat="1" ht="18" customHeight="1">
      <c r="A25" s="95">
        <v>2</v>
      </c>
      <c r="B25" s="223" t="s">
        <v>183</v>
      </c>
      <c r="C25" s="96"/>
      <c r="D25" s="199"/>
      <c r="E25" s="242"/>
    </row>
    <row r="26" spans="1:5" s="89" customFormat="1" ht="18" customHeight="1">
      <c r="A26" s="95">
        <v>3</v>
      </c>
      <c r="B26" s="223" t="s">
        <v>131</v>
      </c>
      <c r="C26" s="96"/>
      <c r="D26" s="197"/>
      <c r="E26" s="234"/>
    </row>
    <row r="27" spans="1:5" s="89" customFormat="1" ht="18" customHeight="1" thickBot="1">
      <c r="A27" s="95">
        <v>4</v>
      </c>
      <c r="B27" s="223" t="s">
        <v>132</v>
      </c>
      <c r="C27" s="96"/>
      <c r="D27" s="199"/>
      <c r="E27" s="242"/>
    </row>
    <row r="28" spans="1:5" s="89" customFormat="1" ht="18" customHeight="1" thickBot="1">
      <c r="A28" s="148" t="s">
        <v>137</v>
      </c>
      <c r="B28" s="223" t="s">
        <v>184</v>
      </c>
      <c r="C28" s="96"/>
      <c r="D28" s="201">
        <f>SUM(D25:D27)</f>
        <v>0</v>
      </c>
      <c r="E28" s="243">
        <f>SUM(E25:E27)</f>
        <v>0</v>
      </c>
    </row>
    <row r="29" spans="1:5" s="89" customFormat="1" ht="18" customHeight="1">
      <c r="A29" s="255"/>
      <c r="B29" s="260" t="s">
        <v>200</v>
      </c>
      <c r="C29" s="256"/>
      <c r="D29" s="257">
        <f>+D30</f>
        <v>-2297</v>
      </c>
      <c r="E29" s="266"/>
    </row>
    <row r="30" spans="1:5" s="89" customFormat="1" ht="18" customHeight="1" thickBot="1">
      <c r="A30" s="259">
        <v>1</v>
      </c>
      <c r="B30" s="230" t="s">
        <v>204</v>
      </c>
      <c r="C30" s="140"/>
      <c r="D30" s="258">
        <v>-2297</v>
      </c>
      <c r="E30" s="244"/>
    </row>
    <row r="31" spans="1:5" s="93" customFormat="1" ht="18" customHeight="1" thickBot="1" thickTop="1">
      <c r="A31" s="134"/>
      <c r="B31" s="224" t="s">
        <v>133</v>
      </c>
      <c r="C31" s="137"/>
      <c r="D31" s="195">
        <f>D13+D21++D29+D28</f>
        <v>-122700</v>
      </c>
      <c r="E31" s="245">
        <f>E13+E21+E28</f>
        <v>930330</v>
      </c>
    </row>
    <row r="32" spans="1:5" ht="18" customHeight="1">
      <c r="A32" s="135"/>
      <c r="B32" s="231" t="s">
        <v>104</v>
      </c>
      <c r="C32" s="141"/>
      <c r="D32" s="202">
        <f>E33</f>
        <v>930330</v>
      </c>
      <c r="E32" s="145">
        <v>0</v>
      </c>
    </row>
    <row r="33" spans="1:5" ht="18" customHeight="1" thickBot="1">
      <c r="A33" s="136"/>
      <c r="B33" s="232" t="s">
        <v>105</v>
      </c>
      <c r="C33" s="142"/>
      <c r="D33" s="203">
        <f>SUM(D31:D32)</f>
        <v>807630</v>
      </c>
      <c r="E33" s="246">
        <f>SUM(E31:E32)</f>
        <v>930330</v>
      </c>
    </row>
    <row r="34" ht="12.75">
      <c r="G34" s="247"/>
    </row>
    <row r="35" ht="12.75">
      <c r="G35" s="247"/>
    </row>
  </sheetData>
  <sheetProtection/>
  <mergeCells count="3">
    <mergeCell ref="A1:E1"/>
    <mergeCell ref="A3:E3"/>
    <mergeCell ref="B5:E5"/>
  </mergeCells>
  <printOptions/>
  <pageMargins left="0" right="0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4.00390625" style="0" customWidth="1"/>
    <col min="2" max="2" width="25.57421875" style="0" customWidth="1"/>
    <col min="3" max="3" width="12.7109375" style="0" bestFit="1" customWidth="1"/>
    <col min="5" max="5" width="9.7109375" style="0" bestFit="1" customWidth="1"/>
    <col min="6" max="6" width="10.140625" style="0" bestFit="1" customWidth="1"/>
    <col min="7" max="7" width="11.7109375" style="0" customWidth="1"/>
    <col min="8" max="8" width="12.421875" style="0" customWidth="1"/>
    <col min="9" max="9" width="14.00390625" style="0" customWidth="1"/>
    <col min="10" max="10" width="11.7109375" style="0" customWidth="1"/>
    <col min="11" max="11" width="12.7109375" style="0" bestFit="1" customWidth="1"/>
    <col min="12" max="12" width="15.00390625" style="0" customWidth="1"/>
    <col min="13" max="13" width="11.140625" style="0" bestFit="1" customWidth="1"/>
  </cols>
  <sheetData>
    <row r="1" spans="2:6" ht="15.75">
      <c r="B1" s="273" t="s">
        <v>185</v>
      </c>
      <c r="C1" s="273"/>
      <c r="D1" s="273"/>
      <c r="E1" s="273"/>
      <c r="F1" s="273"/>
    </row>
    <row r="2" spans="2:6" ht="12.75">
      <c r="B2" s="81"/>
      <c r="C2" s="60"/>
      <c r="D2" s="82"/>
      <c r="E2" s="80"/>
      <c r="F2" s="80"/>
    </row>
    <row r="3" spans="2:6" ht="15.75">
      <c r="B3" s="204" t="s">
        <v>206</v>
      </c>
      <c r="C3" s="204"/>
      <c r="D3" s="204"/>
      <c r="E3" s="204"/>
      <c r="F3" s="204"/>
    </row>
    <row r="4" spans="2:6" ht="12.75">
      <c r="B4" s="105" t="s">
        <v>0</v>
      </c>
      <c r="C4" s="106"/>
      <c r="D4" s="107"/>
      <c r="E4" s="108"/>
      <c r="F4" s="108"/>
    </row>
    <row r="6" ht="12.75">
      <c r="B6" s="109" t="s">
        <v>205</v>
      </c>
    </row>
    <row r="7" ht="13.5" thickBot="1"/>
    <row r="8" spans="2:13" ht="13.5" thickBot="1">
      <c r="B8" s="110"/>
      <c r="C8" s="111" t="s">
        <v>106</v>
      </c>
      <c r="D8" s="112"/>
      <c r="E8" s="112"/>
      <c r="F8" s="112"/>
      <c r="G8" s="112"/>
      <c r="H8" s="112"/>
      <c r="I8" s="112"/>
      <c r="J8" s="112"/>
      <c r="K8" s="113"/>
      <c r="L8" s="283"/>
      <c r="M8" s="284"/>
    </row>
    <row r="9" spans="2:11" s="117" customFormat="1" ht="60.75" thickBot="1">
      <c r="B9" s="114"/>
      <c r="C9" s="115" t="s">
        <v>79</v>
      </c>
      <c r="D9" s="115" t="s">
        <v>80</v>
      </c>
      <c r="E9" s="115" t="s">
        <v>123</v>
      </c>
      <c r="F9" s="115" t="s">
        <v>107</v>
      </c>
      <c r="G9" s="115" t="s">
        <v>108</v>
      </c>
      <c r="H9" s="115" t="s">
        <v>109</v>
      </c>
      <c r="I9" s="115" t="s">
        <v>84</v>
      </c>
      <c r="J9" s="115" t="s">
        <v>110</v>
      </c>
      <c r="K9" s="116" t="s">
        <v>111</v>
      </c>
    </row>
    <row r="10" spans="2:13" s="5" customFormat="1" ht="25.5">
      <c r="B10" s="121" t="s">
        <v>209</v>
      </c>
      <c r="C10" s="205">
        <v>1000000</v>
      </c>
      <c r="D10" s="205"/>
      <c r="E10" s="205"/>
      <c r="F10" s="205">
        <v>0</v>
      </c>
      <c r="G10" s="205"/>
      <c r="H10" s="205">
        <v>0</v>
      </c>
      <c r="I10" s="205">
        <v>0</v>
      </c>
      <c r="J10" s="205">
        <v>0</v>
      </c>
      <c r="K10" s="124">
        <f>SUM(C10:J10)</f>
        <v>1000000</v>
      </c>
      <c r="M10" s="120"/>
    </row>
    <row r="11" spans="2:11" ht="25.5">
      <c r="B11" s="217" t="s">
        <v>112</v>
      </c>
      <c r="C11" s="118"/>
      <c r="D11" s="118"/>
      <c r="E11" s="118"/>
      <c r="F11" s="118"/>
      <c r="G11" s="118"/>
      <c r="H11" s="118"/>
      <c r="I11" s="118"/>
      <c r="J11" s="118"/>
      <c r="K11" s="119"/>
    </row>
    <row r="12" spans="2:11" s="5" customFormat="1" ht="13.5" thickBot="1">
      <c r="B12" s="212" t="s">
        <v>113</v>
      </c>
      <c r="C12" s="122">
        <f>+C10</f>
        <v>1000000</v>
      </c>
      <c r="D12" s="122">
        <f aca="true" t="shared" si="0" ref="D12:I12">SUM(D10:D11)</f>
        <v>0</v>
      </c>
      <c r="E12" s="122">
        <f t="shared" si="0"/>
        <v>0</v>
      </c>
      <c r="F12" s="122">
        <f t="shared" si="0"/>
        <v>0</v>
      </c>
      <c r="G12" s="122">
        <f t="shared" si="0"/>
        <v>0</v>
      </c>
      <c r="H12" s="122">
        <f t="shared" si="0"/>
        <v>0</v>
      </c>
      <c r="I12" s="122">
        <f t="shared" si="0"/>
        <v>0</v>
      </c>
      <c r="J12" s="122">
        <f>+J10</f>
        <v>0</v>
      </c>
      <c r="K12" s="123">
        <f>SUM(C12:J12)</f>
        <v>1000000</v>
      </c>
    </row>
    <row r="13" spans="2:11" ht="26.25" thickTop="1">
      <c r="B13" s="215" t="s">
        <v>114</v>
      </c>
      <c r="C13" s="206"/>
      <c r="D13" s="206"/>
      <c r="E13" s="206"/>
      <c r="F13" s="206"/>
      <c r="G13" s="206"/>
      <c r="H13" s="206">
        <f>+'Pasq. te ardhura shpenzime'!D31</f>
        <v>0</v>
      </c>
      <c r="I13" s="206"/>
      <c r="J13" s="206"/>
      <c r="K13" s="91">
        <f>SUM(C13:J13)</f>
        <v>0</v>
      </c>
    </row>
    <row r="14" spans="2:11" ht="38.25">
      <c r="B14" s="216" t="s">
        <v>134</v>
      </c>
      <c r="C14" s="206"/>
      <c r="D14" s="206"/>
      <c r="E14" s="206"/>
      <c r="F14" s="206"/>
      <c r="G14" s="206"/>
      <c r="H14" s="206"/>
      <c r="I14" s="206"/>
      <c r="J14" s="206"/>
      <c r="K14" s="91"/>
    </row>
    <row r="15" spans="2:11" ht="12.75">
      <c r="B15" s="217" t="s">
        <v>115</v>
      </c>
      <c r="C15" s="207"/>
      <c r="D15" s="207"/>
      <c r="E15" s="207"/>
      <c r="F15" s="207"/>
      <c r="G15" s="207"/>
      <c r="H15" s="208"/>
      <c r="I15" s="207"/>
      <c r="J15" s="207"/>
      <c r="K15" s="91">
        <f>SUM(C15:J15)</f>
        <v>0</v>
      </c>
    </row>
    <row r="16" spans="2:11" ht="25.5">
      <c r="B16" s="217" t="s">
        <v>116</v>
      </c>
      <c r="C16" s="207"/>
      <c r="D16" s="207"/>
      <c r="E16" s="207"/>
      <c r="F16" s="211">
        <v>0</v>
      </c>
      <c r="G16" s="207"/>
      <c r="H16" s="207">
        <f>-F16</f>
        <v>0</v>
      </c>
      <c r="I16" s="207"/>
      <c r="J16" s="207"/>
      <c r="K16" s="91">
        <f>SUM(C16:J16)</f>
        <v>0</v>
      </c>
    </row>
    <row r="17" spans="2:11" ht="25.5">
      <c r="B17" s="217" t="s">
        <v>117</v>
      </c>
      <c r="C17" s="207"/>
      <c r="D17" s="207"/>
      <c r="E17" s="207"/>
      <c r="F17" s="207"/>
      <c r="G17" s="207"/>
      <c r="H17" s="207"/>
      <c r="I17" s="207"/>
      <c r="J17" s="207"/>
      <c r="K17" s="91">
        <f aca="true" t="shared" si="1" ref="K17:K23">SUM(C17:J17)</f>
        <v>0</v>
      </c>
    </row>
    <row r="18" spans="2:11" ht="25.5">
      <c r="B18" s="217" t="s">
        <v>118</v>
      </c>
      <c r="C18" s="207"/>
      <c r="D18" s="207"/>
      <c r="E18" s="207"/>
      <c r="F18" s="207"/>
      <c r="G18" s="207"/>
      <c r="H18" s="211">
        <v>0</v>
      </c>
      <c r="I18" s="207">
        <v>0</v>
      </c>
      <c r="J18" s="207"/>
      <c r="K18" s="91">
        <f t="shared" si="1"/>
        <v>0</v>
      </c>
    </row>
    <row r="19" spans="2:11" ht="12.75">
      <c r="B19" s="217" t="s">
        <v>103</v>
      </c>
      <c r="C19" s="208"/>
      <c r="D19" s="207">
        <f>+'DETYRIMET DHE KAPITALI'!D37</f>
        <v>0</v>
      </c>
      <c r="E19" s="207"/>
      <c r="F19" s="207"/>
      <c r="G19" s="207"/>
      <c r="H19" s="207"/>
      <c r="I19" s="207"/>
      <c r="J19" s="207"/>
      <c r="K19" s="91">
        <f t="shared" si="1"/>
        <v>0</v>
      </c>
    </row>
    <row r="20" spans="2:11" ht="12.75">
      <c r="B20" s="217" t="s">
        <v>119</v>
      </c>
      <c r="C20" s="207"/>
      <c r="D20" s="207"/>
      <c r="E20" s="207"/>
      <c r="F20" s="207"/>
      <c r="G20" s="207"/>
      <c r="H20" s="207"/>
      <c r="I20" s="208"/>
      <c r="J20" s="207"/>
      <c r="K20" s="91">
        <f t="shared" si="1"/>
        <v>0</v>
      </c>
    </row>
    <row r="21" spans="2:11" ht="12.75">
      <c r="B21" s="217" t="s">
        <v>120</v>
      </c>
      <c r="C21" s="207"/>
      <c r="D21" s="207"/>
      <c r="E21" s="207"/>
      <c r="F21" s="207"/>
      <c r="G21" s="207"/>
      <c r="H21" s="207"/>
      <c r="I21" s="207"/>
      <c r="J21" s="207">
        <f>-J12</f>
        <v>0</v>
      </c>
      <c r="K21" s="91">
        <f t="shared" si="1"/>
        <v>0</v>
      </c>
    </row>
    <row r="22" spans="2:11" ht="12.75">
      <c r="B22" s="217" t="s">
        <v>121</v>
      </c>
      <c r="C22" s="207"/>
      <c r="D22" s="207"/>
      <c r="E22" s="207">
        <f>+'DETYRIMET DHE KAPITALI'!D38</f>
        <v>0</v>
      </c>
      <c r="F22" s="207"/>
      <c r="G22" s="207"/>
      <c r="H22" s="207"/>
      <c r="I22" s="207"/>
      <c r="J22" s="207"/>
      <c r="K22" s="91">
        <f t="shared" si="1"/>
        <v>0</v>
      </c>
    </row>
    <row r="23" spans="2:11" ht="26.25" thickBot="1">
      <c r="B23" s="218" t="s">
        <v>122</v>
      </c>
      <c r="C23" s="209">
        <v>0</v>
      </c>
      <c r="D23" s="210"/>
      <c r="E23" s="210"/>
      <c r="F23" s="210"/>
      <c r="G23" s="210"/>
      <c r="H23" s="210"/>
      <c r="I23" s="210"/>
      <c r="J23" s="210"/>
      <c r="K23" s="123">
        <f t="shared" si="1"/>
        <v>0</v>
      </c>
    </row>
    <row r="24" spans="2:11" s="5" customFormat="1" ht="27" thickBot="1" thickTop="1">
      <c r="B24" s="219" t="s">
        <v>210</v>
      </c>
      <c r="C24" s="213">
        <f>SUM(C12:C23)</f>
        <v>1000000</v>
      </c>
      <c r="D24" s="213">
        <f aca="true" t="shared" si="2" ref="D24:J24">SUM(D12:D23)</f>
        <v>0</v>
      </c>
      <c r="E24" s="213">
        <f t="shared" si="2"/>
        <v>0</v>
      </c>
      <c r="F24" s="213">
        <f t="shared" si="2"/>
        <v>0</v>
      </c>
      <c r="G24" s="213">
        <f t="shared" si="2"/>
        <v>0</v>
      </c>
      <c r="H24" s="213">
        <f t="shared" si="2"/>
        <v>0</v>
      </c>
      <c r="I24" s="213">
        <f t="shared" si="2"/>
        <v>0</v>
      </c>
      <c r="J24" s="213">
        <f t="shared" si="2"/>
        <v>0</v>
      </c>
      <c r="K24" s="101">
        <f>SUM(C24:J24)</f>
        <v>1000000</v>
      </c>
    </row>
    <row r="26" ht="12.75">
      <c r="H26" s="214"/>
    </row>
    <row r="28" ht="12.75">
      <c r="H28" s="214"/>
    </row>
    <row r="30" ht="12.75">
      <c r="I30" s="214"/>
    </row>
  </sheetData>
  <sheetProtection/>
  <mergeCells count="2">
    <mergeCell ref="B1:F1"/>
    <mergeCell ref="L8:M8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ermal.hoxha</dc:creator>
  <cp:keywords/>
  <dc:description/>
  <cp:lastModifiedBy>Eternum</cp:lastModifiedBy>
  <cp:lastPrinted>2012-03-29T09:29:11Z</cp:lastPrinted>
  <dcterms:created xsi:type="dcterms:W3CDTF">2008-12-18T11:22:46Z</dcterms:created>
  <dcterms:modified xsi:type="dcterms:W3CDTF">2012-03-30T07:32:44Z</dcterms:modified>
  <cp:category/>
  <cp:version/>
  <cp:contentType/>
  <cp:contentStatus/>
</cp:coreProperties>
</file>